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202300"/>
  <mc:AlternateContent xmlns:mc="http://schemas.openxmlformats.org/markup-compatibility/2006">
    <mc:Choice Requires="x15">
      <x15ac:absPath xmlns:x15ac="http://schemas.microsoft.com/office/spreadsheetml/2010/11/ac" url="/Users/Shared/Previously Relocated Items/Security/Doaa Package/Activities/Professtion/المجلس الأعلي للجامعات/02-Think Tank/معايير الترشح للجان القطاع/Phases/Phase-1/"/>
    </mc:Choice>
  </mc:AlternateContent>
  <xr:revisionPtr revIDLastSave="0" documentId="13_ncr:1_{BE81D722-EC59-E34F-A54D-24206BEA0224}" xr6:coauthVersionLast="47" xr6:coauthVersionMax="47" xr10:uidLastSave="{00000000-0000-0000-0000-000000000000}"/>
  <workbookProtection workbookAlgorithmName="SHA-512" workbookHashValue="4E82+Al9uqq8aVyLfRcfpM/LYGtOUqJyKQYGT1Jz5rEoVkIbqQZZdzWOD8hfm81EwCPNECZtpBz6iTF+aQrlkw==" workbookSaltValue="mkkYTm1eP1MPII5O4+4KMQ==" workbookSpinCount="100000" lockStructure="1"/>
  <bookViews>
    <workbookView xWindow="-480" yWindow="580" windowWidth="28800" windowHeight="16300" activeTab="1" xr2:uid="{CC371B4A-89A2-0043-8B68-EAC2D902B5AF}"/>
  </bookViews>
  <sheets>
    <sheet name="Data" sheetId="4" state="hidden" r:id="rId1"/>
    <sheet name="Evaluation Criteria" sheetId="1" r:id="rId2"/>
  </sheets>
  <definedNames>
    <definedName name="Citation_الآداب_والعلوم_الإنسانية_Arts_and_humanities">Data!$D$2:$D$4</definedName>
    <definedName name="Citation_العلوم_الاجتماعية_Social_Sciences">Data!$D$7:$D$9</definedName>
    <definedName name="Citation_العلوم_الطبيعية_والهندسة_والتكنولوجيا_Natural_Science_Engineering_and_Technology">Data!$G$7:$G$9</definedName>
    <definedName name="Citation_علوم_الحياة_والطب_Life_Sciences_and_Medicine">Data!$G$2:$G$4</definedName>
    <definedName name="Index_الآداب_والعلوم_الإنسانية_Arts_and_humanities">Data!$K$2:$K$4</definedName>
    <definedName name="Index_العلوم_الاجتماعية_Social_Sciences">Data!$K$7:$K$9</definedName>
    <definedName name="Index_العلوم_الطبيعية_والهندسة_والتكنولوجيا_Natural_Science_Engineering_and_Technology">Data!$N$7:$N$9</definedName>
    <definedName name="Index_علوم_الحياة_والطب_Life_Sciences_and_Medicine">Data!$N$2:$N$4</definedName>
    <definedName name="International_الآداب_والعلوم_الإنسانية_Arts_and_humanities">Data!$AC$2:$AC$4</definedName>
    <definedName name="International_العلوم_الاجتماعية_Social_Sciences">Data!$AC$8:$AC$10</definedName>
    <definedName name="International_العلوم_الطبيعية_والهندسة_والتكنولوجيا_Natural_Science_Engineering_and_Technology">Data!$AF$8:$AF$10</definedName>
    <definedName name="International_علوم_الحياة_والطب_Life_Sciences_and_Medicine">Data!$AF$2:$AF$4</definedName>
    <definedName name="local_الآداب_والعلوم_الإنسانية_Arts_and_humanities">Data!$AJ$2:$AJ$3</definedName>
    <definedName name="local_العلوم_الاجتماعية_Social_Sciences">Data!$AJ$8:$AJ$9</definedName>
    <definedName name="local_العلوم_الطبيعية_والهندسة_والتكنولوجيا_Natural_Science_Engineering_and_Technology">Data!$AM$8:$AM$9</definedName>
    <definedName name="local_علوم_الحياة_والطب_Life_Sciences_and_Medicine">Data!$AM$2:$AM$3</definedName>
    <definedName name="Number_الآداب_والعلوم_الإنسانية_Arts_and_humanities">Data!$V$2:$V$5</definedName>
    <definedName name="Number_العلوم_الاجتماعية_Social_Sciences">Data!$V$8:$V$11</definedName>
    <definedName name="Number_العلوم_الطبيعية_والهندسة_والتكنولوجيا_Natural_Science_Engineering_and_Technology">Data!$Y$8:$Y$11</definedName>
    <definedName name="Number_علوم_الحياة_والطب_Life_Sciences_and_Medicine">Data!$Y$2:$Y$5</definedName>
    <definedName name="_xlnm.Print_Area" localSheetId="1">'Evaluation Criteria'!$A$1:$H$40</definedName>
    <definedName name="التعاون_مع_مؤسسات_أكاديمية_تعليمية_وبحثية_دولية">Data!$AU$2:$AU$4</definedName>
    <definedName name="الحصول_على_براءات_إختراع">Data!$BE$2:$BE$3</definedName>
    <definedName name="الحصول_على_جوائز_الدولة_والنيل">Data!$BA$2:$BA$4</definedName>
    <definedName name="الحصول_علي_جوائز_أخري_ذات_الصلة">Data!$BC$2:$BC$3</definedName>
    <definedName name="المشاركة_في_إنشاء_أو_تقييم_مؤسسات_التعليم_العالي_في_مصر_أو_خارجها">Data!$AW$2:$AW$3</definedName>
    <definedName name="المشاركة_في_أنشطة_ومشروعات_تطوير_التعليم_العالي_في_مصر">Data!$AQ$2:$AQ$5</definedName>
    <definedName name="المشاركة_في_تطوير_اللوائح__وإنشاء_تخصصات_علمية_أو_برامج_جديدة">Data!$AS$2:$AS$3</definedName>
    <definedName name="المشاركة_في_تطوير_المعايير_القياسية_الأكاديمية_لجودة_التعليم_العالي_مع_الهيئة_القومية_لضمان_الجودة_والتعليم_والاعتماد_أو_وجود_دور_فعال_في_الجامعة_أو_الكلية_أدى_إلى_الحصول_على_اعتماد_الهيئة_أو_اعتماد_أي_جهات_دولية">Data!$AY$2:$AY$3</definedName>
    <definedName name="تأثير_الاستشهاد_المرتبط_بالمجال__Field_Weighted_Citation_Impact">Data!$R$2:$R$5</definedName>
    <definedName name="مجال_التخصص_العلمي">Data!$A$1:$A$4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1" l="1"/>
  <c r="G26" i="1"/>
  <c r="G25" i="1"/>
  <c r="G24" i="1"/>
  <c r="G23" i="1"/>
  <c r="G22" i="1"/>
  <c r="G21" i="1"/>
  <c r="G14" i="1" a="1"/>
  <c r="G14" i="1" s="1"/>
  <c r="AQ19" i="4"/>
  <c r="AQ22" i="4"/>
  <c r="AQ25" i="4"/>
  <c r="AQ29" i="4"/>
  <c r="AQ32" i="4"/>
  <c r="AQ35" i="4"/>
  <c r="AQ15" i="4"/>
  <c r="AQ12" i="4"/>
  <c r="AQ34" i="4"/>
  <c r="AQ33" i="4"/>
  <c r="AQ31" i="4"/>
  <c r="AQ30" i="4"/>
  <c r="AQ27" i="4"/>
  <c r="AQ28" i="4"/>
  <c r="AQ26" i="4"/>
  <c r="AQ24" i="4"/>
  <c r="AQ23" i="4"/>
  <c r="AQ21" i="4"/>
  <c r="AQ20" i="4"/>
  <c r="AQ17" i="4"/>
  <c r="AQ18" i="4"/>
  <c r="AQ16" i="4"/>
  <c r="AQ14" i="4"/>
  <c r="AQ13" i="4"/>
  <c r="AQ9" i="4"/>
  <c r="AQ10" i="4"/>
  <c r="AQ11" i="4"/>
  <c r="AQ8" i="4"/>
  <c r="G28" i="1"/>
  <c r="G11" i="1"/>
  <c r="AJ20" i="4"/>
  <c r="AJ19" i="4"/>
  <c r="AJ18" i="4"/>
  <c r="AJ17" i="4"/>
  <c r="AJ16" i="4"/>
  <c r="AJ15" i="4"/>
  <c r="AJ14" i="4"/>
  <c r="AJ13" i="4"/>
  <c r="AC23" i="4"/>
  <c r="AC24" i="4"/>
  <c r="AC22" i="4"/>
  <c r="AC20" i="4"/>
  <c r="AC21" i="4"/>
  <c r="AC19" i="4"/>
  <c r="AC17" i="4"/>
  <c r="AC18" i="4"/>
  <c r="AC16" i="4"/>
  <c r="AC14" i="4"/>
  <c r="AC15" i="4"/>
  <c r="AC13" i="4"/>
  <c r="V26" i="4"/>
  <c r="V27" i="4"/>
  <c r="V28" i="4"/>
  <c r="V25" i="4"/>
  <c r="V22" i="4"/>
  <c r="V23" i="4"/>
  <c r="V24" i="4"/>
  <c r="V21" i="4"/>
  <c r="V18" i="4"/>
  <c r="V19" i="4"/>
  <c r="V20" i="4"/>
  <c r="V17" i="4"/>
  <c r="V14" i="4"/>
  <c r="V15" i="4"/>
  <c r="V16" i="4"/>
  <c r="V13" i="4"/>
  <c r="K13" i="4"/>
  <c r="K14" i="4"/>
  <c r="K12" i="4"/>
  <c r="K23" i="4"/>
  <c r="K22" i="4"/>
  <c r="K21" i="4"/>
  <c r="K19" i="4"/>
  <c r="K20" i="4"/>
  <c r="K18" i="4"/>
  <c r="K16" i="4"/>
  <c r="K17" i="4"/>
  <c r="K15" i="4"/>
  <c r="D22" i="4"/>
  <c r="D23" i="4"/>
  <c r="D21" i="4"/>
  <c r="D19" i="4"/>
  <c r="D20" i="4"/>
  <c r="D18" i="4"/>
  <c r="D16" i="4"/>
  <c r="D17" i="4"/>
  <c r="D15" i="4"/>
  <c r="D14" i="4"/>
  <c r="D13" i="4"/>
  <c r="D12" i="4"/>
  <c r="G36" i="1" l="1" a="1"/>
  <c r="G36" i="1" s="1"/>
  <c r="G12" i="1" a="1"/>
  <c r="G12" i="1" s="1"/>
  <c r="G16" i="1" a="1"/>
  <c r="G16" i="1" s="1"/>
  <c r="G17" i="1" a="1"/>
  <c r="G17" i="1" s="1"/>
  <c r="G38" i="1" a="1"/>
  <c r="G38" i="1" s="1"/>
  <c r="G15" i="1" a="1"/>
  <c r="G15" i="1" s="1"/>
  <c r="G13" i="1" a="1"/>
  <c r="G13" i="1" s="1"/>
  <c r="G33" i="1" a="1"/>
  <c r="G33" i="1" s="1"/>
  <c r="G37" i="1" a="1"/>
  <c r="G37" i="1" s="1"/>
  <c r="G34" i="1" a="1"/>
  <c r="G34" i="1" s="1"/>
  <c r="G35" i="1" a="1"/>
  <c r="G35" i="1" s="1"/>
  <c r="G39" i="1" a="1"/>
  <c r="G39" i="1" s="1"/>
  <c r="G32" i="1" a="1"/>
  <c r="G32" i="1" s="1"/>
  <c r="G19" i="1"/>
  <c r="G30" i="1" l="1"/>
  <c r="G9" i="1"/>
  <c r="C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Tamer</author>
    <author>Microsoft Office User</author>
  </authors>
  <commentList>
    <comment ref="C1" authorId="0" shapeId="0" xr:uid="{85493DEE-A20E-4BA2-9C82-AAB6224B5B54}">
      <text>
        <r>
          <rPr>
            <sz val="9"/>
            <color rgb="FF000000"/>
            <rFont val="Tahoma"/>
            <family val="2"/>
          </rPr>
          <t>أدخل</t>
        </r>
        <r>
          <rPr>
            <sz val="9"/>
            <color rgb="FF000000"/>
            <rFont val="Tahoma"/>
            <family val="2"/>
          </rPr>
          <t xml:space="preserve"> </t>
        </r>
        <r>
          <rPr>
            <sz val="9"/>
            <color rgb="FF000000"/>
            <rFont val="Tahoma"/>
            <family val="2"/>
          </rPr>
          <t>اسم</t>
        </r>
        <r>
          <rPr>
            <sz val="9"/>
            <color rgb="FF000000"/>
            <rFont val="Tahoma"/>
            <family val="2"/>
          </rPr>
          <t xml:space="preserve"> </t>
        </r>
        <r>
          <rPr>
            <sz val="9"/>
            <color rgb="FF000000"/>
            <rFont val="Tahoma"/>
            <family val="2"/>
          </rPr>
          <t>الجهة</t>
        </r>
        <r>
          <rPr>
            <sz val="9"/>
            <color rgb="FF000000"/>
            <rFont val="Tahoma"/>
            <family val="2"/>
          </rPr>
          <t xml:space="preserve"> </t>
        </r>
        <r>
          <rPr>
            <sz val="9"/>
            <color rgb="FF000000"/>
            <rFont val="Tahoma"/>
            <family val="2"/>
          </rPr>
          <t>المعتمدة</t>
        </r>
        <r>
          <rPr>
            <sz val="9"/>
            <color rgb="FF000000"/>
            <rFont val="Tahoma"/>
            <family val="2"/>
          </rPr>
          <t xml:space="preserve"> </t>
        </r>
        <r>
          <rPr>
            <sz val="9"/>
            <color rgb="FF000000"/>
            <rFont val="Tahoma"/>
            <family val="2"/>
          </rPr>
          <t>لتقييم</t>
        </r>
        <r>
          <rPr>
            <sz val="9"/>
            <color rgb="FF000000"/>
            <rFont val="Tahoma"/>
            <family val="2"/>
          </rPr>
          <t xml:space="preserve"> </t>
        </r>
        <r>
          <rPr>
            <sz val="9"/>
            <color rgb="FF000000"/>
            <rFont val="Tahoma"/>
            <family val="2"/>
          </rPr>
          <t>المرشح</t>
        </r>
      </text>
    </comment>
    <comment ref="C2" authorId="0" shapeId="0" xr:uid="{5BA65618-D0E8-4918-AE86-F89B68B06093}">
      <text>
        <r>
          <rPr>
            <sz val="9"/>
            <color rgb="FF000000"/>
            <rFont val="Tahoma"/>
            <family val="2"/>
          </rPr>
          <t>أدخل</t>
        </r>
        <r>
          <rPr>
            <sz val="9"/>
            <color rgb="FF000000"/>
            <rFont val="Tahoma"/>
            <family val="2"/>
          </rPr>
          <t xml:space="preserve"> </t>
        </r>
        <r>
          <rPr>
            <sz val="9"/>
            <color rgb="FF000000"/>
            <rFont val="Tahoma"/>
            <family val="2"/>
          </rPr>
          <t>الاسم</t>
        </r>
        <r>
          <rPr>
            <sz val="9"/>
            <color rgb="FF000000"/>
            <rFont val="Tahoma"/>
            <family val="2"/>
          </rPr>
          <t xml:space="preserve"> </t>
        </r>
        <r>
          <rPr>
            <sz val="9"/>
            <color rgb="FF000000"/>
            <rFont val="Tahoma"/>
            <family val="2"/>
          </rPr>
          <t>باللغة</t>
        </r>
        <r>
          <rPr>
            <sz val="9"/>
            <color rgb="FF000000"/>
            <rFont val="Tahoma"/>
            <family val="2"/>
          </rPr>
          <t xml:space="preserve"> </t>
        </r>
        <r>
          <rPr>
            <sz val="9"/>
            <color rgb="FF000000"/>
            <rFont val="Tahoma"/>
            <family val="2"/>
          </rPr>
          <t>العربية</t>
        </r>
        <r>
          <rPr>
            <sz val="9"/>
            <color rgb="FF000000"/>
            <rFont val="Tahoma"/>
            <family val="2"/>
          </rPr>
          <t xml:space="preserve"> </t>
        </r>
        <r>
          <rPr>
            <sz val="9"/>
            <color rgb="FF000000"/>
            <rFont val="Tahoma"/>
            <family val="2"/>
          </rPr>
          <t>رباعي</t>
        </r>
        <r>
          <rPr>
            <sz val="9"/>
            <color rgb="FF000000"/>
            <rFont val="Tahoma"/>
            <family val="2"/>
          </rPr>
          <t xml:space="preserve"> </t>
        </r>
        <r>
          <rPr>
            <sz val="9"/>
            <color rgb="FF000000"/>
            <rFont val="Tahoma"/>
            <family val="2"/>
          </rPr>
          <t>في</t>
        </r>
        <r>
          <rPr>
            <sz val="9"/>
            <color rgb="FF000000"/>
            <rFont val="Tahoma"/>
            <family val="2"/>
          </rPr>
          <t xml:space="preserve"> </t>
        </r>
        <r>
          <rPr>
            <sz val="9"/>
            <color rgb="FF000000"/>
            <rFont val="Tahoma"/>
            <family val="2"/>
          </rPr>
          <t>تلك</t>
        </r>
        <r>
          <rPr>
            <sz val="9"/>
            <color rgb="FF000000"/>
            <rFont val="Tahoma"/>
            <family val="2"/>
          </rPr>
          <t xml:space="preserve"> </t>
        </r>
        <r>
          <rPr>
            <sz val="9"/>
            <color rgb="FF000000"/>
            <rFont val="Tahoma"/>
            <family val="2"/>
          </rPr>
          <t>الخلية</t>
        </r>
        <r>
          <rPr>
            <sz val="9"/>
            <color rgb="FF000000"/>
            <rFont val="Tahoma"/>
            <family val="2"/>
          </rPr>
          <t xml:space="preserve">
</t>
        </r>
      </text>
    </comment>
    <comment ref="C3" authorId="1" shapeId="0" xr:uid="{89AB2938-8A42-554A-89F8-7F690C032297}">
      <text>
        <r>
          <rPr>
            <b/>
            <sz val="10"/>
            <color rgb="FF000000"/>
            <rFont val="Tahoma"/>
            <family val="2"/>
          </rPr>
          <t>ادخل</t>
        </r>
        <r>
          <rPr>
            <b/>
            <sz val="10"/>
            <color rgb="FF000000"/>
            <rFont val="Tahoma"/>
            <family val="2"/>
          </rPr>
          <t xml:space="preserve"> </t>
        </r>
        <r>
          <rPr>
            <b/>
            <sz val="10"/>
            <color rgb="FF000000"/>
            <rFont val="Tahoma"/>
            <family val="2"/>
          </rPr>
          <t>رقم</t>
        </r>
        <r>
          <rPr>
            <b/>
            <sz val="10"/>
            <color rgb="FF000000"/>
            <rFont val="Tahoma"/>
            <family val="2"/>
          </rPr>
          <t xml:space="preserve"> </t>
        </r>
        <r>
          <rPr>
            <b/>
            <sz val="10"/>
            <color rgb="FF000000"/>
            <rFont val="Tahoma"/>
            <family val="2"/>
          </rPr>
          <t>بطاقة</t>
        </r>
        <r>
          <rPr>
            <b/>
            <sz val="10"/>
            <color rgb="FF000000"/>
            <rFont val="Tahoma"/>
            <family val="2"/>
          </rPr>
          <t xml:space="preserve"> </t>
        </r>
        <r>
          <rPr>
            <b/>
            <sz val="10"/>
            <color rgb="FF000000"/>
            <rFont val="Tahoma"/>
            <family val="2"/>
          </rPr>
          <t>الرقم</t>
        </r>
        <r>
          <rPr>
            <b/>
            <sz val="10"/>
            <color rgb="FF000000"/>
            <rFont val="Tahoma"/>
            <family val="2"/>
          </rPr>
          <t xml:space="preserve"> </t>
        </r>
        <r>
          <rPr>
            <b/>
            <sz val="10"/>
            <color rgb="FF000000"/>
            <rFont val="Tahoma"/>
            <family val="2"/>
          </rPr>
          <t>القومي</t>
        </r>
        <r>
          <rPr>
            <sz val="10"/>
            <color rgb="FF000000"/>
            <rFont val="Tahoma"/>
            <family val="2"/>
          </rPr>
          <t xml:space="preserve">
</t>
        </r>
      </text>
    </comment>
    <comment ref="C4" authorId="1" shapeId="0" xr:uid="{AB47CB8B-D117-A149-81BA-5F25D2E6508D}">
      <text>
        <r>
          <rPr>
            <sz val="10"/>
            <color rgb="FF000000"/>
            <rFont val="Tahoma"/>
            <family val="2"/>
          </rPr>
          <t>ادخل</t>
        </r>
        <r>
          <rPr>
            <sz val="10"/>
            <color rgb="FF000000"/>
            <rFont val="Tahoma"/>
            <family val="2"/>
          </rPr>
          <t xml:space="preserve"> </t>
        </r>
        <r>
          <rPr>
            <sz val="10"/>
            <color rgb="FF000000"/>
            <rFont val="Tahoma"/>
            <family val="2"/>
          </rPr>
          <t>عنوان</t>
        </r>
        <r>
          <rPr>
            <sz val="10"/>
            <color rgb="FF000000"/>
            <rFont val="Tahoma"/>
            <family val="2"/>
          </rPr>
          <t xml:space="preserve"> </t>
        </r>
        <r>
          <rPr>
            <sz val="10"/>
            <color rgb="FF000000"/>
            <rFont val="Tahoma"/>
            <family val="2"/>
          </rPr>
          <t>البريد</t>
        </r>
        <r>
          <rPr>
            <sz val="10"/>
            <color rgb="FF000000"/>
            <rFont val="Tahoma"/>
            <family val="2"/>
          </rPr>
          <t xml:space="preserve"> </t>
        </r>
        <r>
          <rPr>
            <sz val="10"/>
            <color rgb="FF000000"/>
            <rFont val="Tahoma"/>
            <family val="2"/>
          </rPr>
          <t>الإلكتروني</t>
        </r>
        <r>
          <rPr>
            <sz val="10"/>
            <color rgb="FF000000"/>
            <rFont val="Tahoma"/>
            <family val="2"/>
          </rPr>
          <t xml:space="preserve"> </t>
        </r>
        <r>
          <rPr>
            <sz val="10"/>
            <color rgb="FF000000"/>
            <rFont val="Tahoma"/>
            <family val="2"/>
          </rPr>
          <t>الرسمي</t>
        </r>
      </text>
    </comment>
    <comment ref="C5" authorId="1" shapeId="0" xr:uid="{2BB0FDB1-B26F-7440-A478-4C6B7FCF060E}">
      <text>
        <r>
          <rPr>
            <b/>
            <sz val="10"/>
            <color rgb="FF000000"/>
            <rFont val="Tahoma"/>
            <family val="2"/>
          </rPr>
          <t>ادخل</t>
        </r>
        <r>
          <rPr>
            <b/>
            <sz val="10"/>
            <color rgb="FF000000"/>
            <rFont val="Tahoma"/>
            <family val="2"/>
          </rPr>
          <t xml:space="preserve"> </t>
        </r>
        <r>
          <rPr>
            <b/>
            <sz val="10"/>
            <color rgb="FF000000"/>
            <rFont val="Tahoma"/>
            <family val="2"/>
          </rPr>
          <t>رقم</t>
        </r>
        <r>
          <rPr>
            <b/>
            <sz val="10"/>
            <color rgb="FF000000"/>
            <rFont val="Tahoma"/>
            <family val="2"/>
          </rPr>
          <t xml:space="preserve"> </t>
        </r>
        <r>
          <rPr>
            <b/>
            <sz val="10"/>
            <color rgb="FF000000"/>
            <rFont val="Tahoma"/>
            <family val="2"/>
          </rPr>
          <t>المحمول</t>
        </r>
        <r>
          <rPr>
            <b/>
            <sz val="10"/>
            <color rgb="FF000000"/>
            <rFont val="Tahoma"/>
            <family val="2"/>
          </rPr>
          <t xml:space="preserve"> </t>
        </r>
        <r>
          <rPr>
            <b/>
            <sz val="10"/>
            <color rgb="FF000000"/>
            <rFont val="Tahoma"/>
            <family val="2"/>
          </rPr>
          <t>الخاص</t>
        </r>
        <r>
          <rPr>
            <b/>
            <sz val="10"/>
            <color rgb="FF000000"/>
            <rFont val="Tahoma"/>
            <family val="2"/>
          </rPr>
          <t xml:space="preserve"> </t>
        </r>
        <r>
          <rPr>
            <b/>
            <sz val="10"/>
            <color rgb="FF000000"/>
            <rFont val="Tahoma"/>
            <family val="2"/>
          </rPr>
          <t>بك</t>
        </r>
        <r>
          <rPr>
            <sz val="10"/>
            <color rgb="FF000000"/>
            <rFont val="Tahoma"/>
            <family val="2"/>
          </rPr>
          <t xml:space="preserve">
</t>
        </r>
      </text>
    </comment>
    <comment ref="C6" authorId="0" shapeId="0" xr:uid="{878F23D4-39D5-4432-912A-FB79D71D35D0}">
      <text>
        <r>
          <rPr>
            <b/>
            <sz val="9"/>
            <color rgb="FF000000"/>
            <rFont val="Tahoma"/>
            <family val="2"/>
          </rPr>
          <t>اختر</t>
        </r>
        <r>
          <rPr>
            <b/>
            <sz val="9"/>
            <color rgb="FF000000"/>
            <rFont val="Tahoma"/>
            <family val="2"/>
          </rPr>
          <t xml:space="preserve"> </t>
        </r>
        <r>
          <rPr>
            <b/>
            <sz val="9"/>
            <color rgb="FF000000"/>
            <rFont val="Tahoma"/>
            <family val="2"/>
          </rPr>
          <t>مجال</t>
        </r>
        <r>
          <rPr>
            <b/>
            <sz val="9"/>
            <color rgb="FF000000"/>
            <rFont val="Tahoma"/>
            <family val="2"/>
          </rPr>
          <t xml:space="preserve"> </t>
        </r>
        <r>
          <rPr>
            <b/>
            <sz val="9"/>
            <color rgb="FF000000"/>
            <rFont val="Tahoma"/>
            <family val="2"/>
          </rPr>
          <t>التخصص</t>
        </r>
        <r>
          <rPr>
            <b/>
            <sz val="9"/>
            <color rgb="FF000000"/>
            <rFont val="Tahoma"/>
            <family val="2"/>
          </rPr>
          <t xml:space="preserve"> </t>
        </r>
        <r>
          <rPr>
            <b/>
            <sz val="9"/>
            <color rgb="FF000000"/>
            <rFont val="Tahoma"/>
            <family val="2"/>
          </rPr>
          <t>العلمي</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C7" authorId="1" shapeId="0" xr:uid="{ABE1A1B3-EE59-7B44-BE0F-D57F1504DB9F}">
      <text>
        <r>
          <rPr>
            <b/>
            <sz val="10"/>
            <color rgb="FF000000"/>
            <rFont val="Tahoma"/>
            <family val="2"/>
          </rPr>
          <t>في هذه الخلية يتم حساب مجموع النقاط تلقائيا بمجرد إدخال المدخلات المطلوبة</t>
        </r>
        <r>
          <rPr>
            <sz val="10"/>
            <color rgb="FF000000"/>
            <rFont val="Tahoma"/>
            <family val="2"/>
          </rPr>
          <t xml:space="preserve">
</t>
        </r>
      </text>
    </comment>
    <comment ref="D11" authorId="0" shapeId="0" xr:uid="{DC6C40F5-7129-4881-809A-03C4C75C7FEB}">
      <text>
        <r>
          <rPr>
            <b/>
            <sz val="9"/>
            <color rgb="FF000000"/>
            <rFont val="Tahoma"/>
            <family val="2"/>
          </rPr>
          <t>ادخل</t>
        </r>
        <r>
          <rPr>
            <b/>
            <sz val="9"/>
            <color rgb="FF000000"/>
            <rFont val="Tahoma"/>
            <family val="2"/>
          </rPr>
          <t xml:space="preserve"> </t>
        </r>
        <r>
          <rPr>
            <b/>
            <sz val="9"/>
            <color rgb="FF000000"/>
            <rFont val="Tahoma"/>
            <family val="2"/>
          </rPr>
          <t>الرقم</t>
        </r>
        <r>
          <rPr>
            <b/>
            <sz val="9"/>
            <color rgb="FF000000"/>
            <rFont val="Tahoma"/>
            <family val="2"/>
          </rPr>
          <t xml:space="preserve"> </t>
        </r>
        <r>
          <rPr>
            <b/>
            <sz val="9"/>
            <color rgb="FF000000"/>
            <rFont val="Tahoma"/>
            <family val="2"/>
          </rPr>
          <t>التعريفي</t>
        </r>
        <r>
          <rPr>
            <b/>
            <sz val="9"/>
            <color rgb="FF000000"/>
            <rFont val="Tahoma"/>
            <family val="2"/>
          </rPr>
          <t xml:space="preserve"> </t>
        </r>
        <r>
          <rPr>
            <b/>
            <sz val="9"/>
            <color rgb="FF000000"/>
            <rFont val="Tahoma"/>
            <family val="2"/>
          </rPr>
          <t>الخاص</t>
        </r>
        <r>
          <rPr>
            <b/>
            <sz val="9"/>
            <color rgb="FF000000"/>
            <rFont val="Tahoma"/>
            <family val="2"/>
          </rPr>
          <t xml:space="preserve"> </t>
        </r>
        <r>
          <rPr>
            <b/>
            <sz val="9"/>
            <color rgb="FF000000"/>
            <rFont val="Tahoma"/>
            <family val="2"/>
          </rPr>
          <t>بك</t>
        </r>
        <r>
          <rPr>
            <b/>
            <sz val="9"/>
            <color rgb="FF000000"/>
            <rFont val="Tahoma"/>
            <family val="2"/>
          </rPr>
          <t xml:space="preserve"> </t>
        </r>
        <r>
          <rPr>
            <b/>
            <sz val="9"/>
            <color rgb="FF000000"/>
            <rFont val="Tahoma"/>
            <family val="2"/>
          </rPr>
          <t>في</t>
        </r>
        <r>
          <rPr>
            <b/>
            <sz val="9"/>
            <color rgb="FF000000"/>
            <rFont val="Tahoma"/>
            <family val="2"/>
          </rPr>
          <t xml:space="preserve"> </t>
        </r>
        <r>
          <rPr>
            <b/>
            <sz val="9"/>
            <color rgb="FF000000"/>
            <rFont val="Tahoma"/>
            <family val="2"/>
          </rPr>
          <t>تلك</t>
        </r>
        <r>
          <rPr>
            <b/>
            <sz val="9"/>
            <color rgb="FF000000"/>
            <rFont val="Tahoma"/>
            <family val="2"/>
          </rPr>
          <t xml:space="preserve"> </t>
        </r>
        <r>
          <rPr>
            <b/>
            <sz val="9"/>
            <color rgb="FF000000"/>
            <rFont val="Tahoma"/>
            <family val="2"/>
          </rPr>
          <t>الخلية</t>
        </r>
      </text>
    </comment>
    <comment ref="E11" authorId="0" shapeId="0" xr:uid="{22A7194A-464C-4A35-99F8-9D1337482356}">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D12" authorId="0" shapeId="0" xr:uid="{36EE2A70-C30C-42FC-842F-71B497FF8C9F}">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12" authorId="0" shapeId="0" xr:uid="{46B123DF-61DA-4493-BBF2-1A619AA1CEEE}">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D13" authorId="0" shapeId="0" xr:uid="{A25F67BF-1220-45C7-8F9F-DE4EF10D4F0B}">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13" authorId="0" shapeId="0" xr:uid="{1111E250-A602-468F-933E-2654BB48BD73}">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D14" authorId="0" shapeId="0" xr:uid="{A0CFF668-38CD-423E-AEA8-7E3BC18E3140}">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14" authorId="0" shapeId="0" xr:uid="{73D09CAC-AA2F-4872-92AD-927B340264DB}">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D15" authorId="0" shapeId="0" xr:uid="{20CEF169-9133-4DF7-8F43-2A89CF082659}">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15" authorId="0" shapeId="0" xr:uid="{7870D26D-7D19-47F0-8AA6-E07CC34EB7D0}">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D16" authorId="0" shapeId="0" xr:uid="{FE70564D-6AB4-4BFB-BE40-5F3BBA21156E}">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16" authorId="0" shapeId="0" xr:uid="{5BA266F3-05AD-410B-BA12-4EA4D58351F9}">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D17" authorId="0" shapeId="0" xr:uid="{C7EF32CB-048E-42CD-BD31-A4852953EAB9}">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17" authorId="1" shapeId="0" xr:uid="{C217B977-24A7-2942-85A4-55C8F464FDE9}">
      <text>
        <r>
          <rPr>
            <b/>
            <sz val="10"/>
            <color rgb="FF000000"/>
            <rFont val="Tahoma"/>
            <family val="2"/>
          </rPr>
          <t>اكتب رقم المرفق</t>
        </r>
        <r>
          <rPr>
            <sz val="10"/>
            <color rgb="FF000000"/>
            <rFont val="Tahoma"/>
            <family val="2"/>
          </rPr>
          <t xml:space="preserve">
</t>
        </r>
      </text>
    </comment>
    <comment ref="D21" authorId="0" shapeId="0" xr:uid="{1891EF0B-833B-44FC-B531-F654E453E02D}">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21" authorId="0" shapeId="0" xr:uid="{0CAFE1E1-D7D9-418A-A3E8-349601BACAD5}">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F21" authorId="0" shapeId="0" xr:uid="{8B0F91A6-7115-4467-AC31-58797EE1A9FF}">
      <text>
        <r>
          <rPr>
            <b/>
            <sz val="9"/>
            <color rgb="FF000000"/>
            <rFont val="Tahoma"/>
            <family val="2"/>
          </rPr>
          <t>قم</t>
        </r>
        <r>
          <rPr>
            <b/>
            <sz val="9"/>
            <color rgb="FF000000"/>
            <rFont val="Tahoma"/>
            <family val="2"/>
          </rPr>
          <t xml:space="preserve"> </t>
        </r>
        <r>
          <rPr>
            <b/>
            <sz val="9"/>
            <color rgb="FF000000"/>
            <rFont val="Tahoma"/>
            <family val="2"/>
          </rPr>
          <t>بتوصيف</t>
        </r>
        <r>
          <rPr>
            <b/>
            <sz val="9"/>
            <color rgb="FF000000"/>
            <rFont val="Tahoma"/>
            <family val="2"/>
          </rPr>
          <t xml:space="preserve"> </t>
        </r>
        <r>
          <rPr>
            <b/>
            <sz val="9"/>
            <color rgb="FF000000"/>
            <rFont val="Tahoma"/>
            <family val="2"/>
          </rPr>
          <t>الستند</t>
        </r>
        <r>
          <rPr>
            <b/>
            <sz val="9"/>
            <color rgb="FF000000"/>
            <rFont val="Tahoma"/>
            <family val="2"/>
          </rPr>
          <t xml:space="preserve"> </t>
        </r>
        <r>
          <rPr>
            <b/>
            <sz val="9"/>
            <color rgb="FF000000"/>
            <rFont val="Tahoma"/>
            <family val="2"/>
          </rPr>
          <t>المرفق</t>
        </r>
      </text>
    </comment>
    <comment ref="D22" authorId="0" shapeId="0" xr:uid="{297541F1-0684-4799-A77E-4F3587779774}">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22" authorId="0" shapeId="0" xr:uid="{06675BF8-783F-4FEF-9977-1B49C383FF02}">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F22" authorId="0" shapeId="0" xr:uid="{75A4D608-5A9B-4EB5-AAD4-0BDB8F1C2C2D}">
      <text>
        <r>
          <rPr>
            <b/>
            <sz val="9"/>
            <color rgb="FF000000"/>
            <rFont val="Tahoma"/>
            <family val="2"/>
          </rPr>
          <t>قم</t>
        </r>
        <r>
          <rPr>
            <b/>
            <sz val="9"/>
            <color rgb="FF000000"/>
            <rFont val="Tahoma"/>
            <family val="2"/>
          </rPr>
          <t xml:space="preserve"> </t>
        </r>
        <r>
          <rPr>
            <b/>
            <sz val="9"/>
            <color rgb="FF000000"/>
            <rFont val="Tahoma"/>
            <family val="2"/>
          </rPr>
          <t>بتوصيف</t>
        </r>
        <r>
          <rPr>
            <b/>
            <sz val="9"/>
            <color rgb="FF000000"/>
            <rFont val="Tahoma"/>
            <family val="2"/>
          </rPr>
          <t xml:space="preserve"> </t>
        </r>
        <r>
          <rPr>
            <b/>
            <sz val="9"/>
            <color rgb="FF000000"/>
            <rFont val="Tahoma"/>
            <family val="2"/>
          </rPr>
          <t>الستند</t>
        </r>
        <r>
          <rPr>
            <b/>
            <sz val="9"/>
            <color rgb="FF000000"/>
            <rFont val="Tahoma"/>
            <family val="2"/>
          </rPr>
          <t xml:space="preserve"> </t>
        </r>
        <r>
          <rPr>
            <b/>
            <sz val="9"/>
            <color rgb="FF000000"/>
            <rFont val="Tahoma"/>
            <family val="2"/>
          </rPr>
          <t>المرفق</t>
        </r>
      </text>
    </comment>
    <comment ref="D23" authorId="0" shapeId="0" xr:uid="{7CF4752D-C98A-4175-9AF3-37AE8D4481CC}">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23" authorId="0" shapeId="0" xr:uid="{DD6E5280-B23D-4917-BCFD-91E8BCBC1CFC}">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F23" authorId="0" shapeId="0" xr:uid="{48A28B9B-2DD1-40F1-A8BC-E357301C4307}">
      <text>
        <r>
          <rPr>
            <b/>
            <sz val="9"/>
            <color rgb="FF000000"/>
            <rFont val="Tahoma"/>
            <family val="2"/>
          </rPr>
          <t>قم</t>
        </r>
        <r>
          <rPr>
            <b/>
            <sz val="9"/>
            <color rgb="FF000000"/>
            <rFont val="Tahoma"/>
            <family val="2"/>
          </rPr>
          <t xml:space="preserve"> </t>
        </r>
        <r>
          <rPr>
            <b/>
            <sz val="9"/>
            <color rgb="FF000000"/>
            <rFont val="Tahoma"/>
            <family val="2"/>
          </rPr>
          <t>بتوصيف</t>
        </r>
        <r>
          <rPr>
            <b/>
            <sz val="9"/>
            <color rgb="FF000000"/>
            <rFont val="Tahoma"/>
            <family val="2"/>
          </rPr>
          <t xml:space="preserve"> </t>
        </r>
        <r>
          <rPr>
            <b/>
            <sz val="9"/>
            <color rgb="FF000000"/>
            <rFont val="Tahoma"/>
            <family val="2"/>
          </rPr>
          <t>الستند</t>
        </r>
        <r>
          <rPr>
            <b/>
            <sz val="9"/>
            <color rgb="FF000000"/>
            <rFont val="Tahoma"/>
            <family val="2"/>
          </rPr>
          <t xml:space="preserve"> </t>
        </r>
        <r>
          <rPr>
            <b/>
            <sz val="9"/>
            <color rgb="FF000000"/>
            <rFont val="Tahoma"/>
            <family val="2"/>
          </rPr>
          <t>المرفق</t>
        </r>
      </text>
    </comment>
    <comment ref="D24" authorId="0" shapeId="0" xr:uid="{A4648CC4-C2CE-404F-A706-74B9A08F3A67}">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24" authorId="0" shapeId="0" xr:uid="{C21AA364-3F9A-49E7-A30F-16262A1603C9}">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F24" authorId="0" shapeId="0" xr:uid="{BE4F9394-54CD-4870-B302-ACE9AAD67089}">
      <text>
        <r>
          <rPr>
            <b/>
            <sz val="9"/>
            <color rgb="FF000000"/>
            <rFont val="Tahoma"/>
            <family val="2"/>
          </rPr>
          <t>قم</t>
        </r>
        <r>
          <rPr>
            <b/>
            <sz val="9"/>
            <color rgb="FF000000"/>
            <rFont val="Tahoma"/>
            <family val="2"/>
          </rPr>
          <t xml:space="preserve"> </t>
        </r>
        <r>
          <rPr>
            <b/>
            <sz val="9"/>
            <color rgb="FF000000"/>
            <rFont val="Tahoma"/>
            <family val="2"/>
          </rPr>
          <t>بتوصيف</t>
        </r>
        <r>
          <rPr>
            <b/>
            <sz val="9"/>
            <color rgb="FF000000"/>
            <rFont val="Tahoma"/>
            <family val="2"/>
          </rPr>
          <t xml:space="preserve"> </t>
        </r>
        <r>
          <rPr>
            <b/>
            <sz val="9"/>
            <color rgb="FF000000"/>
            <rFont val="Tahoma"/>
            <family val="2"/>
          </rPr>
          <t>الستند</t>
        </r>
        <r>
          <rPr>
            <b/>
            <sz val="9"/>
            <color rgb="FF000000"/>
            <rFont val="Tahoma"/>
            <family val="2"/>
          </rPr>
          <t xml:space="preserve"> </t>
        </r>
        <r>
          <rPr>
            <b/>
            <sz val="9"/>
            <color rgb="FF000000"/>
            <rFont val="Tahoma"/>
            <family val="2"/>
          </rPr>
          <t>المرفق</t>
        </r>
      </text>
    </comment>
    <comment ref="D25" authorId="0" shapeId="0" xr:uid="{ED043799-4FE1-4E8B-B144-30AA9ADFA1BE}">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25" authorId="0" shapeId="0" xr:uid="{24F851DA-5358-42B2-A7ED-D6A27BE3A1E6}">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F25" authorId="0" shapeId="0" xr:uid="{3E5D122F-862C-4384-AD5A-C1B2CDF4F87A}">
      <text>
        <r>
          <rPr>
            <b/>
            <sz val="9"/>
            <color rgb="FF000000"/>
            <rFont val="Tahoma"/>
            <family val="2"/>
          </rPr>
          <t>قم</t>
        </r>
        <r>
          <rPr>
            <b/>
            <sz val="9"/>
            <color rgb="FF000000"/>
            <rFont val="Tahoma"/>
            <family val="2"/>
          </rPr>
          <t xml:space="preserve"> </t>
        </r>
        <r>
          <rPr>
            <b/>
            <sz val="9"/>
            <color rgb="FF000000"/>
            <rFont val="Tahoma"/>
            <family val="2"/>
          </rPr>
          <t>بتوصيف</t>
        </r>
        <r>
          <rPr>
            <b/>
            <sz val="9"/>
            <color rgb="FF000000"/>
            <rFont val="Tahoma"/>
            <family val="2"/>
          </rPr>
          <t xml:space="preserve"> </t>
        </r>
        <r>
          <rPr>
            <b/>
            <sz val="9"/>
            <color rgb="FF000000"/>
            <rFont val="Tahoma"/>
            <family val="2"/>
          </rPr>
          <t>الستند</t>
        </r>
        <r>
          <rPr>
            <b/>
            <sz val="9"/>
            <color rgb="FF000000"/>
            <rFont val="Tahoma"/>
            <family val="2"/>
          </rPr>
          <t xml:space="preserve"> </t>
        </r>
        <r>
          <rPr>
            <b/>
            <sz val="9"/>
            <color rgb="FF000000"/>
            <rFont val="Tahoma"/>
            <family val="2"/>
          </rPr>
          <t>المرفق</t>
        </r>
      </text>
    </comment>
    <comment ref="D26" authorId="0" shapeId="0" xr:uid="{D8F0F203-FA7C-4159-A5C8-B68DE486CEF2}">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26" authorId="0" shapeId="0" xr:uid="{9BEB7DB2-743F-42AD-B94C-DD907C90E01F}">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F26" authorId="0" shapeId="0" xr:uid="{968BC0E2-60E0-410F-B1BC-6FD33364EBB1}">
      <text>
        <r>
          <rPr>
            <b/>
            <sz val="9"/>
            <color rgb="FF000000"/>
            <rFont val="Tahoma"/>
            <family val="2"/>
          </rPr>
          <t>قم</t>
        </r>
        <r>
          <rPr>
            <b/>
            <sz val="9"/>
            <color rgb="FF000000"/>
            <rFont val="Tahoma"/>
            <family val="2"/>
          </rPr>
          <t xml:space="preserve"> </t>
        </r>
        <r>
          <rPr>
            <b/>
            <sz val="9"/>
            <color rgb="FF000000"/>
            <rFont val="Tahoma"/>
            <family val="2"/>
          </rPr>
          <t>بتوصيف</t>
        </r>
        <r>
          <rPr>
            <b/>
            <sz val="9"/>
            <color rgb="FF000000"/>
            <rFont val="Tahoma"/>
            <family val="2"/>
          </rPr>
          <t xml:space="preserve"> </t>
        </r>
        <r>
          <rPr>
            <b/>
            <sz val="9"/>
            <color rgb="FF000000"/>
            <rFont val="Tahoma"/>
            <family val="2"/>
          </rPr>
          <t>الستند</t>
        </r>
        <r>
          <rPr>
            <b/>
            <sz val="9"/>
            <color rgb="FF000000"/>
            <rFont val="Tahoma"/>
            <family val="2"/>
          </rPr>
          <t xml:space="preserve"> </t>
        </r>
        <r>
          <rPr>
            <b/>
            <sz val="9"/>
            <color rgb="FF000000"/>
            <rFont val="Tahoma"/>
            <family val="2"/>
          </rPr>
          <t>المرفق</t>
        </r>
      </text>
    </comment>
    <comment ref="D27" authorId="0" shapeId="0" xr:uid="{BB34E747-6D90-49CB-B50F-CBBA6A422E7F}">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27" authorId="0" shapeId="0" xr:uid="{55D9085A-1A8E-45B0-914C-A0F254AB0095}">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F27" authorId="0" shapeId="0" xr:uid="{28CE25EC-DDE2-4912-B180-FE9CF0794C8B}">
      <text>
        <r>
          <rPr>
            <b/>
            <sz val="9"/>
            <color rgb="FF000000"/>
            <rFont val="Tahoma"/>
            <family val="2"/>
          </rPr>
          <t>قم</t>
        </r>
        <r>
          <rPr>
            <b/>
            <sz val="9"/>
            <color rgb="FF000000"/>
            <rFont val="Tahoma"/>
            <family val="2"/>
          </rPr>
          <t xml:space="preserve"> </t>
        </r>
        <r>
          <rPr>
            <b/>
            <sz val="9"/>
            <color rgb="FF000000"/>
            <rFont val="Tahoma"/>
            <family val="2"/>
          </rPr>
          <t>بتوصيف</t>
        </r>
        <r>
          <rPr>
            <b/>
            <sz val="9"/>
            <color rgb="FF000000"/>
            <rFont val="Tahoma"/>
            <family val="2"/>
          </rPr>
          <t xml:space="preserve"> </t>
        </r>
        <r>
          <rPr>
            <b/>
            <sz val="9"/>
            <color rgb="FF000000"/>
            <rFont val="Tahoma"/>
            <family val="2"/>
          </rPr>
          <t>الستند</t>
        </r>
        <r>
          <rPr>
            <b/>
            <sz val="9"/>
            <color rgb="FF000000"/>
            <rFont val="Tahoma"/>
            <family val="2"/>
          </rPr>
          <t xml:space="preserve"> </t>
        </r>
        <r>
          <rPr>
            <b/>
            <sz val="9"/>
            <color rgb="FF000000"/>
            <rFont val="Tahoma"/>
            <family val="2"/>
          </rPr>
          <t>المرفق</t>
        </r>
      </text>
    </comment>
    <comment ref="D28" authorId="0" shapeId="0" xr:uid="{690C36BE-16CB-4CA4-BB04-9F13D80802D0}">
      <text>
        <r>
          <rPr>
            <b/>
            <sz val="9"/>
            <color rgb="FF000000"/>
            <rFont val="Tahoma"/>
            <family val="2"/>
          </rPr>
          <t>اكتب</t>
        </r>
        <r>
          <rPr>
            <b/>
            <sz val="9"/>
            <color rgb="FF000000"/>
            <rFont val="Tahoma"/>
            <family val="2"/>
          </rPr>
          <t xml:space="preserve"> </t>
        </r>
        <r>
          <rPr>
            <b/>
            <sz val="9"/>
            <color rgb="FF000000"/>
            <rFont val="Tahoma"/>
            <family val="2"/>
          </rPr>
          <t>عدد</t>
        </r>
        <r>
          <rPr>
            <b/>
            <sz val="9"/>
            <color rgb="FF000000"/>
            <rFont val="Tahoma"/>
            <family val="2"/>
          </rPr>
          <t xml:space="preserve"> </t>
        </r>
        <r>
          <rPr>
            <b/>
            <sz val="9"/>
            <color rgb="FF000000"/>
            <rFont val="Tahoma"/>
            <family val="2"/>
          </rPr>
          <t>الخبرات</t>
        </r>
        <r>
          <rPr>
            <b/>
            <sz val="9"/>
            <color rgb="FF000000"/>
            <rFont val="Tahoma"/>
            <family val="2"/>
          </rPr>
          <t xml:space="preserve"> </t>
        </r>
        <r>
          <rPr>
            <b/>
            <sz val="9"/>
            <color rgb="FF000000"/>
            <rFont val="Tahoma"/>
            <family val="2"/>
          </rPr>
          <t>السابقة</t>
        </r>
      </text>
    </comment>
    <comment ref="E28" authorId="0" shapeId="0" xr:uid="{53507331-3031-46DF-9E81-F10F5E7B5E6D}">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D32" authorId="0" shapeId="0" xr:uid="{CEBE01C0-1626-4057-A026-138837F34407}">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32" authorId="0" shapeId="0" xr:uid="{41247A27-52AB-43B1-A829-9E0931B3CDDF}">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D33" authorId="0" shapeId="0" xr:uid="{25674904-0E51-4DC1-95FF-15D69E81D824}">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33" authorId="0" shapeId="0" xr:uid="{1B7AE8DB-D7E6-4C6A-9CD5-905915236EC7}">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D34" authorId="0" shapeId="0" xr:uid="{38FF34E3-BCA5-44E5-97B5-D936579D686C}">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34" authorId="0" shapeId="0" xr:uid="{1BDF1733-3B6C-45F6-98B6-8F964F77C118}">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D35" authorId="0" shapeId="0" xr:uid="{BE84256E-37F2-4A56-9140-E2A15480E1EE}">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35" authorId="0" shapeId="0" xr:uid="{095DC8C2-5951-419A-BF90-C1F797CC3729}">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D36" authorId="0" shapeId="0" xr:uid="{4D77CAA1-0280-4FDA-B217-C7C524B9F31E}">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36" authorId="0" shapeId="0" xr:uid="{0BC525F1-DBCD-43FF-8AB1-DC66FD64049F}">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D37" authorId="0" shapeId="0" xr:uid="{98BC3845-A75A-48D1-927C-80888B359E1E}">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37" authorId="0" shapeId="0" xr:uid="{0E735E7B-F5D2-4D33-A18E-124272BE14AC}">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D38" authorId="0" shapeId="0" xr:uid="{A9F9B04A-5CAB-48D1-9628-1E4C3DADE7C0}">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38" authorId="0" shapeId="0" xr:uid="{70FC11EA-57F7-4589-91E1-583B15E160F7}">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 ref="D39" authorId="0" shapeId="0" xr:uid="{61D25EE8-FE88-4F0A-8FEA-619F7BCBFE9F}">
      <text>
        <r>
          <rPr>
            <b/>
            <sz val="9"/>
            <color rgb="FF000000"/>
            <rFont val="Tahoma"/>
            <family val="2"/>
          </rPr>
          <t>اختر</t>
        </r>
        <r>
          <rPr>
            <b/>
            <sz val="9"/>
            <color rgb="FF000000"/>
            <rFont val="Tahoma"/>
            <family val="2"/>
          </rPr>
          <t xml:space="preserve"> </t>
        </r>
        <r>
          <rPr>
            <b/>
            <sz val="9"/>
            <color rgb="FF000000"/>
            <rFont val="Tahoma"/>
            <family val="2"/>
          </rPr>
          <t>من</t>
        </r>
        <r>
          <rPr>
            <b/>
            <sz val="9"/>
            <color rgb="FF000000"/>
            <rFont val="Tahoma"/>
            <family val="2"/>
          </rPr>
          <t xml:space="preserve"> </t>
        </r>
        <r>
          <rPr>
            <b/>
            <sz val="9"/>
            <color rgb="FF000000"/>
            <rFont val="Tahoma"/>
            <family val="2"/>
          </rPr>
          <t>القائمة</t>
        </r>
        <r>
          <rPr>
            <b/>
            <sz val="9"/>
            <color rgb="FF000000"/>
            <rFont val="Tahoma"/>
            <family val="2"/>
          </rPr>
          <t xml:space="preserve"> </t>
        </r>
        <r>
          <rPr>
            <b/>
            <sz val="9"/>
            <color rgb="FF000000"/>
            <rFont val="Tahoma"/>
            <family val="2"/>
          </rPr>
          <t>المنسدلة</t>
        </r>
      </text>
    </comment>
    <comment ref="E39" authorId="0" shapeId="0" xr:uid="{C1D8CED6-CB0E-41B2-B04B-2AD834AA712B}">
      <text>
        <r>
          <rPr>
            <b/>
            <sz val="9"/>
            <color rgb="FF000000"/>
            <rFont val="Tahoma"/>
            <family val="2"/>
          </rPr>
          <t>اكتب</t>
        </r>
        <r>
          <rPr>
            <b/>
            <sz val="9"/>
            <color rgb="FF000000"/>
            <rFont val="Tahoma"/>
            <family val="2"/>
          </rPr>
          <t xml:space="preserve"> </t>
        </r>
        <r>
          <rPr>
            <b/>
            <sz val="9"/>
            <color rgb="FF000000"/>
            <rFont val="Tahoma"/>
            <family val="2"/>
          </rPr>
          <t>رقم</t>
        </r>
        <r>
          <rPr>
            <b/>
            <sz val="9"/>
            <color rgb="FF000000"/>
            <rFont val="Tahoma"/>
            <family val="2"/>
          </rPr>
          <t xml:space="preserve"> </t>
        </r>
        <r>
          <rPr>
            <b/>
            <sz val="9"/>
            <color rgb="FF000000"/>
            <rFont val="Tahoma"/>
            <family val="2"/>
          </rPr>
          <t>المرفق</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<sst xmlns="http://schemas.openxmlformats.org/spreadsheetml/2006/main" count="214" uniqueCount="129">
  <si>
    <t>مرفق</t>
  </si>
  <si>
    <t>النقاط</t>
  </si>
  <si>
    <t>الرقم التعريفي في قاعدة بيانات "SCOPUS"</t>
  </si>
  <si>
    <t>-</t>
  </si>
  <si>
    <t>رئيس جامعة</t>
  </si>
  <si>
    <t>√</t>
  </si>
  <si>
    <t>نائب رئيس جامعة</t>
  </si>
  <si>
    <t>المشاركة في أنشطة ومشروعات تطوير التعليم العالي في مصر</t>
  </si>
  <si>
    <t>وكيل كلية</t>
  </si>
  <si>
    <t>التعاون مع مؤسسات أكاديمية تعليمية وبحثية دولية</t>
  </si>
  <si>
    <t>رئيس قسم</t>
  </si>
  <si>
    <t>المشاركة في تطوير المعايير القياسية الأكاديمية لجودة التعليم العالي مع الهيئة القومية لضمان الجودة والتعليم والاعتماد أو وجود دور فعال في الجامعة أو الكلية أدى إلى الحصول على اعتماد الهيئة أو اعتماد أي جهات دولية</t>
  </si>
  <si>
    <t>الخبرات السابقة في وزارات وهيئات الدولة المختلفة أو غير ذلك</t>
  </si>
  <si>
    <t>المشاركة في إنشاء أو تقييم مؤسسات التعليم العالي في مصر أو خارجها</t>
  </si>
  <si>
    <t>الحصول على جوائز الدولة والنيل</t>
  </si>
  <si>
    <t>توصيف المرفق</t>
  </si>
  <si>
    <t>بند</t>
  </si>
  <si>
    <t>وزير (ذو صلة بالمجال العلمي  للقطاع)</t>
  </si>
  <si>
    <t>عميد/المشاركة السابقة في هيئة المكتب</t>
  </si>
  <si>
    <t>المشاركة السابقة في اللجان التخطيطية أو أي من اللجان المنبثقة من لجان القطاع</t>
  </si>
  <si>
    <t>شرطية النقاط</t>
  </si>
  <si>
    <t>قائمة بالخبرات</t>
  </si>
  <si>
    <t>المشاركة في تطوير اللوائح  وإنشاء تخصصات علمية أو برامج جديدة</t>
  </si>
  <si>
    <t>قائمة بالأنشطة والمشروعات</t>
  </si>
  <si>
    <t>قائمة باللوائح  وإنشاء تخصصات علمية و برامج جديدة</t>
  </si>
  <si>
    <t>قائمة بشكل التعاون والمؤسسات الأكاديمية التعليمية والبحثية الدولية التي تم التعاون معها</t>
  </si>
  <si>
    <t>قائمة بالمشاركات</t>
  </si>
  <si>
    <t>قائمة بالجوائز</t>
  </si>
  <si>
    <t>الحصول علي جوائز أخري ذات الصلة</t>
  </si>
  <si>
    <t>مجموعة (١) البحث العلمي -  (٢٠ نقطة)</t>
  </si>
  <si>
    <t xml:space="preserve">نقاط البحث العلمي </t>
  </si>
  <si>
    <t>نقاط الوظائف</t>
  </si>
  <si>
    <t xml:space="preserve">نقاط المشاريع والجوائز </t>
  </si>
  <si>
    <t>مجموعة (٢)  الوظائف-  (٢٠ نقطة)</t>
  </si>
  <si>
    <t>مجموعة (٣)  المشاريع والجوائز-  (٢٠ نقطة)</t>
  </si>
  <si>
    <t>الحصول على براءات إختراع</t>
  </si>
  <si>
    <t xml:space="preserve">قائمة بالبراءات ورقم التسجيل </t>
  </si>
  <si>
    <t>مصدر البيان</t>
  </si>
  <si>
    <t>SCOPUS</t>
  </si>
  <si>
    <t>SciVal</t>
  </si>
  <si>
    <t>عدد الأبحاث آخر ١٠ سنوات (٢٠١٤-٢٠٢٣) - نشر دولي</t>
  </si>
  <si>
    <t>عدد الأبحاث آخر ١٠ سنوات (٢٠١٤-٢٠٢٣) - نشر محلي</t>
  </si>
  <si>
    <t xml:space="preserve">عدد الأبحاث المنشورة في مجلات "Q1/Q2" </t>
  </si>
  <si>
    <t xml:space="preserve">30    فأكثر </t>
  </si>
  <si>
    <t>اقل من 20</t>
  </si>
  <si>
    <t>اقل من 15</t>
  </si>
  <si>
    <t xml:space="preserve">100    فأكثر </t>
  </si>
  <si>
    <t>اقل من 50</t>
  </si>
  <si>
    <t>مجال التخصص العلمي:</t>
  </si>
  <si>
    <t>اسم المرشح:</t>
  </si>
  <si>
    <t>المدخل</t>
  </si>
  <si>
    <t>التقييم</t>
  </si>
  <si>
    <t>20 وحتى أقل من 30</t>
  </si>
  <si>
    <t>50 وحتى أقل من 100</t>
  </si>
  <si>
    <r>
      <t>العلوم_الاجتماعية_</t>
    </r>
    <r>
      <rPr>
        <b/>
        <sz val="14"/>
        <color rgb="FF000000"/>
        <rFont val="Aptos Narrow"/>
        <family val="2"/>
      </rPr>
      <t>Social_Sciences</t>
    </r>
  </si>
  <si>
    <t>الآداب_والعلوم_الإنسانية_Arts_and_humanities</t>
  </si>
  <si>
    <t>علوم_الحياة_والطب_Life_Sciences_and_Medicine</t>
  </si>
  <si>
    <t>العلوم_الطبيعية_والهندسة_والتكنولوجيا_Natural_Science_Engineering_and_Technology</t>
  </si>
  <si>
    <t>Citation_الآداب_والعلوم_الإنسانية_Arts_and_humanities</t>
  </si>
  <si>
    <t>Citation_العلوم_الاجتماعية_Social_Sciences</t>
  </si>
  <si>
    <t>Citation_علوم_الحياة_والطب_Life_Sciences_and_Medicine</t>
  </si>
  <si>
    <t>Citation_العلوم_الطبيعية_والهندسة_والتكنولوجيا_Natural_Science_Engineering_and_Technology</t>
  </si>
  <si>
    <t>Index_الآداب_والعلوم_الإنسانية_Arts_and_humanities</t>
  </si>
  <si>
    <t>Index_علوم_الحياة_والطب_Life_Sciences_and_Medicine</t>
  </si>
  <si>
    <t>Index_العلوم_الاجتماعية_Social_Sciences</t>
  </si>
  <si>
    <t>Index_العلوم_الطبيعية_والهندسة_والتكنولوجيا_Natural_Science_Engineering_and_Technology</t>
  </si>
  <si>
    <t>3 فأكثر</t>
  </si>
  <si>
    <t>15 وحتى أقل من 30</t>
  </si>
  <si>
    <t>أكبر من أو يساوي 1</t>
  </si>
  <si>
    <t>أكبر من أو يساوي 0.7 ولكن أقل من 1.0</t>
  </si>
  <si>
    <t>أكبر من أو يساوي 0.4 ولكن أقل من 0.7</t>
  </si>
  <si>
    <t>أقل من 0.4</t>
  </si>
  <si>
    <t>تأثير_الاستشهاد_المرتبط_بالمجال_(Field-Weighted_Citation_Impact)</t>
  </si>
  <si>
    <t>Number_الآداب_والعلوم_الإنسانية_Arts_and_humanities</t>
  </si>
  <si>
    <t>Number_علوم_الحياة_والطب_Life_Sciences_and_Medicine</t>
  </si>
  <si>
    <t>Number_العلوم_الاجتماعية_Social_Sciences</t>
  </si>
  <si>
    <t>Number_العلوم_الطبيعية_والهندسة_والتكنولوجيا_Natural_Science_Engineering_and_Technology</t>
  </si>
  <si>
    <t>International_الآداب_والعلوم_الإنسانية_Arts_and_humanities</t>
  </si>
  <si>
    <t>International_العلوم_الاجتماعية_Social_Sciences</t>
  </si>
  <si>
    <t>International_علوم_الحياة_والطب_Life_Sciences_and_Medicine</t>
  </si>
  <si>
    <t>International_العلوم_الطبيعية_والهندسة_والتكنولوجيا_Natural_Science_Engineering_and_Technology</t>
  </si>
  <si>
    <t>أكبر من أو يساوي 6 أبحاث</t>
  </si>
  <si>
    <t>أكبر من أو يساوي 10 أبحاث</t>
  </si>
  <si>
    <t>أكبر من أو يساوي 8 أبحاث</t>
  </si>
  <si>
    <t xml:space="preserve">4 أو 5 أبحاث </t>
  </si>
  <si>
    <t xml:space="preserve">7 أو 8 أو 9 أبحاث </t>
  </si>
  <si>
    <t xml:space="preserve">4 أو5 أو 6 أو 7 أبحاث </t>
  </si>
  <si>
    <t xml:space="preserve">2 أو 3 أبحاث </t>
  </si>
  <si>
    <t xml:space="preserve">4 أو 5 أو 6 أبحاث </t>
  </si>
  <si>
    <t xml:space="preserve">1 أو 2 أو 3 أبحاث </t>
  </si>
  <si>
    <t>أكبر من أو يساوي 20 بحث</t>
  </si>
  <si>
    <t>بحث واحد فقط</t>
  </si>
  <si>
    <t>أكبر من أو يساوي 10 أبحاث ولكن أقل من 20 بحث</t>
  </si>
  <si>
    <t>اقل من 10 أبحاث</t>
  </si>
  <si>
    <t>أكبر من أو يساوي 15 بحث</t>
  </si>
  <si>
    <t>local_الآداب_والعلوم_الإنسانية_Arts_and_humanities</t>
  </si>
  <si>
    <t>local_علوم_الحياة_والطب_Life_Sciences_and_Medicine</t>
  </si>
  <si>
    <t>local_العلوم_الاجتماعية_Social_Sciences</t>
  </si>
  <si>
    <t>local_العلوم_الطبيعية_والهندسة_والتكنولوجيا_Natural_Science_Engineering_and_Technology</t>
  </si>
  <si>
    <t>٤ مشاريع فأكثر</t>
  </si>
  <si>
    <t>٣ مشاريع</t>
  </si>
  <si>
    <t>مشروع واحد</t>
  </si>
  <si>
    <t>مشروعان</t>
  </si>
  <si>
    <t>مرتان فأكثر</t>
  </si>
  <si>
    <t>مرة واحدة</t>
  </si>
  <si>
    <t>٣ مرات فأكثر</t>
  </si>
  <si>
    <t>المشاركة_في_أنشطة_ومشروعات_تطوير_التعليم_العالي_في_مصر</t>
  </si>
  <si>
    <t>المشاركة_في_تطوير_اللوائح__وإنشاء_تخصصات_علمية_أو_برامج_جديدة</t>
  </si>
  <si>
    <t>التعاون_مع_مؤسسات_أكاديمية_تعليمية_وبحثية_دولية</t>
  </si>
  <si>
    <t>المشاركة_في_إنشاء_أو_تقييم_مؤسسات_التعليم_العالي_في_مصر_أو_خارجها</t>
  </si>
  <si>
    <t>المشاركة_في_تطوير_المعايير_القياسية_الأكاديمية_لجودة_التعليم_العالي_مع_الهيئة_القومية_لضمان_الجودة_والتعليم_والاعتماد_أو_وجود_دور_فعال_في_الجامعة_أو_الكلية_أدى_إلى_الحصول_على_اعتماد_الهيئة_أو_اعتماد_أي_جهات_دولية</t>
  </si>
  <si>
    <t>الحصول_على_جوائز_الدولة_والنيل</t>
  </si>
  <si>
    <t>الحصول_علي_جوائز_أخري_ذات_الصلة</t>
  </si>
  <si>
    <t>الحصول_على_براءات_إختراع</t>
  </si>
  <si>
    <t>نعم/لا</t>
  </si>
  <si>
    <t>جهة اعتماد الترشيح:</t>
  </si>
  <si>
    <t>اجمالي التقييم العام (/60)</t>
  </si>
  <si>
    <t>عدد الاستشهادات
(Citation Count)</t>
  </si>
  <si>
    <t>مؤشر الاستشهادات
(h-index)</t>
  </si>
  <si>
    <t>إرفاق الملف الذي يتم انزاله من SCOPUS</t>
  </si>
  <si>
    <t xml:space="preserve">إرفاق "لقطة" من صفحة المرشح علي SCOPUS </t>
  </si>
  <si>
    <t xml:space="preserve">إرفاق "لقطة" من صفحة المرشح علي SciVal </t>
  </si>
  <si>
    <t xml:space="preserve">إرفاق الملف الذي يتم انزاله من SciVal </t>
  </si>
  <si>
    <t>إرفاق قائمة الأبحاث المحلية موقعة ومختومة من الجهة التابع لها المرشح</t>
  </si>
  <si>
    <t xml:space="preserve">إرفاق "لقطة"من صفحة المرشح علي SCOPUS </t>
  </si>
  <si>
    <t>البريد الإلكتروني الرسمي:</t>
  </si>
  <si>
    <t>رقم بطاقة الرقم القومي:</t>
  </si>
  <si>
    <t>رقم المحمول:</t>
  </si>
  <si>
    <t>تأثير الاستشهاد المرتبط بالمجال
(Field-Weighted Citation Impact)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</si>
</sst>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2000401]0"/>
    <numFmt numFmtId="165" formatCode="[$-2000401]0.#"/>
  </numFmts>
  <fonts count="20" x14ac:knownFonts="1">
    <font>
      <sz val="12"/>
      <color theme="1"/>
      <name val="Aptos Narrow"/>
      <family val="2"/>
      <scheme val="minor"/>
    </font>
    <font>
      <b/>
      <sz val="12"/>
      <color rgb="FF000000"/>
      <name val="Calibri"/>
      <family val="2"/>
    </font>
    <font>
      <b/>
      <sz val="11"/>
      <color rgb="FF000000"/>
      <name val="Calibri"/>
      <family val="2"/>
    </font>
    <font>
      <sz val="12"/>
      <color rgb="FF000000"/>
      <name val="Calibri"/>
      <family val="2"/>
    </font>
    <font>
      <b/>
      <sz val="14"/>
      <color theme="0"/>
      <name val="Calibri"/>
      <family val="2"/>
    </font>
    <font>
      <sz val="11"/>
      <color rgb="FF000000"/>
      <name val="Aptos Narrow"/>
      <family val="2"/>
    </font>
    <font>
      <b/>
      <sz val="14"/>
      <color rgb="FF000000"/>
      <name val="Aptos Narrow"/>
      <family val="2"/>
    </font>
    <font>
      <sz val="11"/>
      <color theme="1"/>
      <name val="Arial"/>
      <family val="2"/>
    </font>
    <font>
      <sz val="11"/>
      <color rgb="FF000000"/>
      <name val="Times New Roman"/>
      <family val="1"/>
    </font>
    <font>
      <sz val="14"/>
      <color theme="1"/>
      <name val="Aptos Narrow"/>
      <family val="2"/>
      <scheme val="minor"/>
    </font>
    <font>
      <sz val="18"/>
      <color theme="1"/>
      <name val="Aptos Narrow"/>
      <family val="2"/>
      <scheme val="minor"/>
    </font>
    <font>
      <sz val="12"/>
      <name val="Calibri"/>
      <family val="2"/>
    </font>
    <font>
      <sz val="16"/>
      <color theme="0"/>
      <name val="Aptos Narrow"/>
      <family val="2"/>
      <scheme val="minor"/>
    </font>
    <font>
      <b/>
      <sz val="9"/>
      <color rgb="FF000000"/>
      <name val="Tahoma"/>
      <family val="2"/>
    </font>
    <font>
      <sz val="9"/>
      <color rgb="FF000000"/>
      <name val="Tahoma"/>
      <family val="2"/>
    </font>
    <font>
      <sz val="11"/>
      <color rgb="FF000000"/>
      <name val="Calibri"/>
      <family val="2"/>
    </font>
    <font>
      <sz val="10"/>
      <color rgb="FF000000"/>
      <name val="Tahoma"/>
      <family val="2"/>
    </font>
    <font>
      <b/>
      <sz val="10"/>
      <color rgb="FF000000"/>
      <name val="Tahoma"/>
      <family val="2"/>
    </font>
    <font>
      <b/>
      <sz val="16"/>
      <color rgb="FFC00000"/>
      <name val="Aptos Narrow (Body)"/>
    </font>
    <font>
      <sz val="16"/>
      <color theme="1"/>
      <name val="Aptos Narrow"/>
      <family val="2"/>
      <scheme val="minor"/>
    </font>
  </fonts>
  <fills count="17">
    <fill>
      <patternFill patternType="none"/>
    </fill>
    <fill>
      <patternFill patternType="gray125"/>
    </fill>
    <fill>
      <patternFill patternType="solid">
        <fgColor rgb="FFC0DAD8"/>
        <bgColor indexed="64"/>
      </patternFill>
    </fill>
    <fill>
      <patternFill patternType="solid">
        <fgColor rgb="FFA8EBEF"/>
        <bgColor indexed="64"/>
      </patternFill>
    </fill>
    <fill>
      <patternFill patternType="solid">
        <fgColor rgb="FFA3CEED"/>
        <bgColor indexed="64"/>
      </patternFill>
    </fill>
    <fill>
      <patternFill patternType="solid">
        <fgColor rgb="FFDFECEB"/>
        <bgColor indexed="64"/>
      </patternFill>
    </fill>
    <fill>
      <patternFill patternType="solid">
        <fgColor rgb="FFD3F5F7"/>
        <bgColor indexed="64"/>
      </patternFill>
    </fill>
    <fill>
      <patternFill patternType="solid">
        <fgColor rgb="FFD0E6F6"/>
        <bgColor indexed="64"/>
      </patternFill>
    </fill>
    <fill>
      <patternFill patternType="solid">
        <fgColor rgb="FF98AEAD"/>
        <bgColor indexed="64"/>
      </patternFill>
    </fill>
    <fill>
      <patternFill patternType="solid">
        <fgColor rgb="FF8BC1C6"/>
        <bgColor indexed="64"/>
      </patternFill>
    </fill>
    <fill>
      <patternFill patternType="solid">
        <fgColor rgb="FF7A9AB2"/>
        <bgColor indexed="64"/>
      </patternFill>
    </fill>
    <fill>
      <patternFill patternType="solid">
        <fgColor theme="5" tint="0.39997558519241921"/>
        <bgColor indexed="64"/>
      </patternFill>
    </fill>
    <fill>
      <patternFill patternType="solid">
        <fgColor rgb="FF94DCF8"/>
        <bgColor rgb="FF000000"/>
      </patternFill>
    </fill>
    <fill>
      <patternFill patternType="solid">
        <fgColor rgb="FFFFFF00"/>
        <bgColor rgb="FF000000"/>
      </patternFill>
    </fill>
    <fill>
      <patternFill patternType="solid">
        <fgColor theme="5" tint="0.79998168889431442"/>
        <bgColor indexed="64"/>
      </patternFill>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dotted">
        <color rgb="FF404040"/>
      </right>
      <top/>
      <bottom/>
      <diagonal/>
    </border>
    <border>
      <left/>
      <right/>
      <top style="thin">
        <color theme="0" tint="-0.34998626667073579"/>
      </top>
      <bottom/>
      <diagonal/>
    </border>
    <border>
      <left style="thin">
        <color theme="0" tint="-0.34998626667073579"/>
      </left>
      <right/>
      <top/>
      <bottom style="thin">
        <color indexed="64"/>
      </bottom>
      <diagonal/>
    </border>
    <border>
      <left/>
      <right/>
      <top/>
      <bottom style="thin">
        <color indexed="64"/>
      </bottom>
      <diagonal/>
    </border>
    <border>
      <left style="dotted">
        <color rgb="FF404040"/>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3" fillId="0" borderId="0" xfId="0" applyFont="1" applyAlignment="1">
      <alignment horizontal="center" vertical="center" wrapText="1" readingOrder="2"/>
    </xf>
    <xf numFmtId="0" fontId="5" fillId="0" borderId="0" xfId="0" applyFont="1" applyAlignment="1">
      <alignment horizontal="center" vertical="center"/>
    </xf>
    <xf numFmtId="0" fontId="5" fillId="13" borderId="0" xfId="0" applyFont="1" applyFill="1" applyAlignment="1">
      <alignment horizontal="center"/>
    </xf>
    <xf numFmtId="0" fontId="5" fillId="0" borderId="0" xfId="0" applyFont="1" applyAlignment="1">
      <alignment horizontal="center" readingOrder="2"/>
    </xf>
    <xf numFmtId="0" fontId="5" fillId="0" borderId="0" xfId="0" applyFont="1" applyAlignment="1">
      <alignment horizontal="center" vertical="center" readingOrder="2"/>
    </xf>
    <xf numFmtId="0" fontId="5" fillId="13" borderId="0" xfId="0" applyFont="1" applyFill="1" applyAlignment="1">
      <alignment horizontal="center" vertical="center"/>
    </xf>
    <xf numFmtId="20" fontId="5" fillId="0" borderId="0" xfId="0" applyNumberFormat="1" applyFont="1" applyAlignment="1">
      <alignment horizontal="center" vertical="center"/>
    </xf>
    <xf numFmtId="0" fontId="7" fillId="0" borderId="0" xfId="0" applyFont="1" applyAlignment="1">
      <alignment vertical="center"/>
    </xf>
    <xf numFmtId="0" fontId="8" fillId="0" borderId="0" xfId="0" applyFont="1" applyAlignment="1">
      <alignment horizontal="center" vertical="center" readingOrder="2"/>
    </xf>
    <xf numFmtId="0" fontId="3" fillId="14" borderId="1" xfId="0" applyFont="1" applyFill="1" applyBorder="1" applyAlignment="1">
      <alignment horizontal="center" vertical="center" wrapText="1" readingOrder="2"/>
    </xf>
    <xf numFmtId="0" fontId="3" fillId="11" borderId="1" xfId="0" applyFont="1" applyFill="1" applyBorder="1" applyAlignment="1">
      <alignment horizontal="center" vertical="center" wrapText="1" readingOrder="2"/>
    </xf>
    <xf numFmtId="165" fontId="3" fillId="7" borderId="1" xfId="0" applyNumberFormat="1" applyFont="1" applyFill="1" applyBorder="1" applyAlignment="1">
      <alignment horizontal="center" vertical="center" wrapText="1" readingOrder="2"/>
    </xf>
    <xf numFmtId="0" fontId="3" fillId="15" borderId="1" xfId="0" applyFont="1" applyFill="1" applyBorder="1" applyAlignment="1" applyProtection="1">
      <alignment horizontal="center" vertical="center" wrapText="1" readingOrder="2"/>
      <protection locked="0"/>
    </xf>
    <xf numFmtId="0" fontId="3" fillId="7" borderId="1" xfId="0" applyFont="1" applyFill="1" applyBorder="1" applyAlignment="1">
      <alignment horizontal="center" vertical="center" wrapText="1" readingOrder="2"/>
    </xf>
    <xf numFmtId="164" fontId="3" fillId="7" borderId="1" xfId="0" applyNumberFormat="1" applyFont="1" applyFill="1" applyBorder="1" applyAlignment="1">
      <alignment horizontal="center" vertical="center" wrapText="1" readingOrder="2"/>
    </xf>
    <xf numFmtId="0" fontId="1" fillId="4" borderId="1" xfId="0" applyFont="1" applyFill="1" applyBorder="1" applyAlignment="1">
      <alignment horizontal="center" vertical="center" wrapText="1" readingOrder="2"/>
    </xf>
    <xf numFmtId="0" fontId="2" fillId="4" borderId="1" xfId="0" applyFont="1" applyFill="1" applyBorder="1" applyAlignment="1">
      <alignment horizontal="center" vertical="center" wrapText="1" readingOrder="2"/>
    </xf>
    <xf numFmtId="0" fontId="1" fillId="3" borderId="1" xfId="0" applyFont="1" applyFill="1" applyBorder="1" applyAlignment="1">
      <alignment horizontal="center" vertical="center" wrapText="1" readingOrder="2"/>
    </xf>
    <xf numFmtId="0" fontId="2" fillId="3" borderId="1" xfId="0" applyFont="1" applyFill="1" applyBorder="1" applyAlignment="1">
      <alignment horizontal="center" vertical="center" wrapText="1" readingOrder="2"/>
    </xf>
    <xf numFmtId="165" fontId="3" fillId="6" borderId="1" xfId="0" applyNumberFormat="1" applyFont="1" applyFill="1" applyBorder="1" applyAlignment="1">
      <alignment horizontal="center" vertical="center" wrapText="1" readingOrder="2"/>
    </xf>
    <xf numFmtId="164" fontId="3" fillId="6" borderId="1" xfId="0" applyNumberFormat="1" applyFont="1" applyFill="1" applyBorder="1" applyAlignment="1">
      <alignment horizontal="center" vertical="center" wrapText="1" readingOrder="2"/>
    </xf>
    <xf numFmtId="0" fontId="3" fillId="6" borderId="1" xfId="0" applyFont="1" applyFill="1" applyBorder="1" applyAlignment="1">
      <alignment horizontal="center" vertical="center" wrapText="1" readingOrder="2"/>
    </xf>
    <xf numFmtId="0" fontId="1" fillId="2" borderId="1" xfId="0" applyFont="1" applyFill="1" applyBorder="1" applyAlignment="1">
      <alignment horizontal="center" vertical="center" wrapText="1" readingOrder="2"/>
    </xf>
    <xf numFmtId="0" fontId="2" fillId="2" borderId="1" xfId="0" applyFont="1" applyFill="1" applyBorder="1" applyAlignment="1">
      <alignment horizontal="center" vertical="center" wrapText="1" readingOrder="2"/>
    </xf>
    <xf numFmtId="165" fontId="1" fillId="5" borderId="1" xfId="0" applyNumberFormat="1" applyFont="1" applyFill="1" applyBorder="1" applyAlignment="1">
      <alignment horizontal="center" vertical="center" wrapText="1" readingOrder="2"/>
    </xf>
    <xf numFmtId="0" fontId="3" fillId="5" borderId="1" xfId="0" applyFont="1" applyFill="1" applyBorder="1" applyAlignment="1">
      <alignment horizontal="right" vertical="center" wrapText="1" readingOrder="2"/>
    </xf>
    <xf numFmtId="0" fontId="3" fillId="5" borderId="1" xfId="0" applyFont="1" applyFill="1" applyBorder="1" applyAlignment="1">
      <alignment horizontal="center" vertical="center" wrapText="1" readingOrder="2"/>
    </xf>
    <xf numFmtId="164" fontId="3" fillId="5" borderId="1" xfId="0" applyNumberFormat="1" applyFont="1" applyFill="1" applyBorder="1" applyAlignment="1">
      <alignment horizontal="center" vertical="center" wrapText="1" readingOrder="2"/>
    </xf>
    <xf numFmtId="0" fontId="4" fillId="10" borderId="4" xfId="0" applyFont="1" applyFill="1" applyBorder="1" applyAlignment="1">
      <alignment vertical="center" wrapText="1" readingOrder="2"/>
    </xf>
    <xf numFmtId="0" fontId="4" fillId="9" borderId="4" xfId="0" applyFont="1" applyFill="1" applyBorder="1" applyAlignment="1">
      <alignment vertical="center" wrapText="1" readingOrder="2"/>
    </xf>
    <xf numFmtId="0" fontId="4" fillId="8" borderId="3" xfId="0" applyFont="1" applyFill="1" applyBorder="1" applyAlignment="1">
      <alignment vertical="center" wrapText="1" readingOrder="2"/>
    </xf>
    <xf numFmtId="0" fontId="2" fillId="2" borderId="11" xfId="0" applyFont="1" applyFill="1" applyBorder="1" applyAlignment="1">
      <alignment horizontal="center" vertical="center" wrapText="1" readingOrder="2"/>
    </xf>
    <xf numFmtId="164" fontId="4" fillId="8" borderId="10" xfId="0" applyNumberFormat="1" applyFont="1" applyFill="1" applyBorder="1" applyAlignment="1">
      <alignment horizontal="center" vertical="center" wrapText="1" readingOrder="2"/>
    </xf>
    <xf numFmtId="0" fontId="2" fillId="3" borderId="11" xfId="0" applyFont="1" applyFill="1" applyBorder="1" applyAlignment="1">
      <alignment horizontal="center" vertical="center" wrapText="1" readingOrder="2"/>
    </xf>
    <xf numFmtId="164" fontId="4" fillId="9" borderId="10" xfId="0" applyNumberFormat="1" applyFont="1" applyFill="1" applyBorder="1" applyAlignment="1">
      <alignment horizontal="center" vertical="center" wrapText="1" readingOrder="2"/>
    </xf>
    <xf numFmtId="0" fontId="2" fillId="4" borderId="11" xfId="0" applyFont="1" applyFill="1" applyBorder="1" applyAlignment="1">
      <alignment horizontal="center" vertical="center" wrapText="1" readingOrder="2"/>
    </xf>
    <xf numFmtId="164" fontId="4" fillId="10" borderId="10" xfId="0" applyNumberFormat="1" applyFont="1" applyFill="1" applyBorder="1" applyAlignment="1">
      <alignment horizontal="center" vertical="center" wrapText="1" readingOrder="2"/>
    </xf>
    <xf numFmtId="0" fontId="11" fillId="15" borderId="1" xfId="0" applyFont="1" applyFill="1" applyBorder="1" applyAlignment="1" applyProtection="1">
      <alignment horizontal="center" vertical="center" wrapText="1" readingOrder="2"/>
      <protection locked="0"/>
    </xf>
    <xf numFmtId="0" fontId="15" fillId="7" borderId="1" xfId="0" applyFont="1" applyFill="1" applyBorder="1" applyAlignment="1">
      <alignment horizontal="center" vertical="center" wrapText="1" readingOrder="2"/>
    </xf>
    <xf numFmtId="0" fontId="3" fillId="12" borderId="2" xfId="0" applyFont="1" applyFill="1" applyBorder="1" applyAlignment="1">
      <alignment horizontal="center" vertical="center" wrapText="1" readingOrder="1"/>
    </xf>
    <xf numFmtId="0" fontId="3" fillId="12" borderId="0" xfId="0" applyFont="1" applyFill="1" applyAlignment="1">
      <alignment horizontal="center" vertical="center" wrapText="1" readingOrder="1"/>
    </xf>
    <xf numFmtId="0" fontId="3" fillId="12" borderId="2" xfId="0" applyFont="1" applyFill="1" applyBorder="1" applyAlignment="1">
      <alignment horizontal="center" vertical="center" wrapText="1" readingOrder="2"/>
    </xf>
    <xf numFmtId="0" fontId="3" fillId="12" borderId="0" xfId="0" applyFont="1" applyFill="1" applyAlignment="1">
      <alignment horizontal="center" vertical="center" wrapText="1" readingOrder="2"/>
    </xf>
    <xf numFmtId="0" fontId="3" fillId="11" borderId="1" xfId="0" applyFont="1" applyFill="1" applyBorder="1" applyAlignment="1">
      <alignment horizontal="center" vertical="center" wrapText="1" readingOrder="2"/>
    </xf>
    <xf numFmtId="0" fontId="3" fillId="14" borderId="1" xfId="0" applyFont="1" applyFill="1" applyBorder="1" applyAlignment="1">
      <alignment horizontal="center" vertical="center" wrapText="1" readingOrder="2"/>
    </xf>
    <xf numFmtId="0" fontId="12" fillId="16" borderId="1" xfId="0" applyFont="1" applyFill="1" applyBorder="1" applyAlignment="1">
      <alignment horizontal="center" vertical="center"/>
    </xf>
    <xf numFmtId="0" fontId="9" fillId="0" borderId="1" xfId="0" applyFont="1" applyBorder="1" applyAlignment="1" applyProtection="1">
      <alignment horizontal="center" vertical="center"/>
      <protection locked="0"/>
    </xf>
    <xf numFmtId="164"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4" fillId="9" borderId="7" xfId="0" applyFont="1" applyFill="1" applyBorder="1" applyAlignment="1">
      <alignment horizontal="center" vertical="center" wrapText="1" readingOrder="2"/>
    </xf>
    <xf numFmtId="0" fontId="4" fillId="9" borderId="6" xfId="0" applyFont="1" applyFill="1" applyBorder="1" applyAlignment="1">
      <alignment horizontal="center" vertical="center" wrapText="1" readingOrder="2"/>
    </xf>
    <xf numFmtId="0" fontId="4" fillId="8" borderId="5" xfId="0" applyFont="1" applyFill="1" applyBorder="1" applyAlignment="1">
      <alignment horizontal="center" vertical="center" wrapText="1" readingOrder="2"/>
    </xf>
    <xf numFmtId="0" fontId="4" fillId="8" borderId="6" xfId="0" applyFont="1" applyFill="1" applyBorder="1" applyAlignment="1">
      <alignment horizontal="center" vertical="center" wrapText="1" readingOrder="2"/>
    </xf>
    <xf numFmtId="0" fontId="12" fillId="16" borderId="12" xfId="0" applyFont="1" applyFill="1" applyBorder="1" applyAlignment="1">
      <alignment horizontal="center" vertical="center"/>
    </xf>
    <xf numFmtId="0" fontId="12" fillId="16" borderId="13" xfId="0" applyFont="1" applyFill="1" applyBorder="1" applyAlignment="1">
      <alignment horizontal="center" vertical="center"/>
    </xf>
    <xf numFmtId="0" fontId="9" fillId="0" borderId="12"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3" fillId="7" borderId="1" xfId="0" applyFont="1" applyFill="1" applyBorder="1" applyAlignment="1">
      <alignment horizontal="right" vertical="center" wrapText="1" readingOrder="2"/>
    </xf>
    <xf numFmtId="0" fontId="3" fillId="6" borderId="1" xfId="0" applyFont="1" applyFill="1" applyBorder="1" applyAlignment="1">
      <alignment horizontal="right" vertical="center" wrapText="1" readingOrder="2"/>
    </xf>
    <xf numFmtId="0" fontId="1" fillId="4" borderId="8" xfId="0" applyFont="1" applyFill="1" applyBorder="1" applyAlignment="1">
      <alignment horizontal="center" vertical="center" wrapText="1" readingOrder="2"/>
    </xf>
    <xf numFmtId="0" fontId="1" fillId="4" borderId="9" xfId="0" applyFont="1" applyFill="1" applyBorder="1" applyAlignment="1">
      <alignment horizontal="center" vertical="center" wrapText="1" readingOrder="2"/>
    </xf>
    <xf numFmtId="0" fontId="4" fillId="10" borderId="7" xfId="0" applyFont="1" applyFill="1" applyBorder="1" applyAlignment="1">
      <alignment horizontal="center" vertical="center" wrapText="1" readingOrder="2"/>
    </xf>
    <xf numFmtId="0" fontId="4" fillId="10" borderId="6" xfId="0" applyFont="1" applyFill="1" applyBorder="1" applyAlignment="1">
      <alignment horizontal="center" vertical="center" wrapText="1" readingOrder="2"/>
    </xf>
    <xf numFmtId="0" fontId="18" fillId="0" borderId="15" xfId="0" applyFont="1" applyBorder="1" applyAlignment="1">
      <alignment horizontal="center"/>
    </xf>
    <xf numFmtId="0" fontId="19" fillId="0" borderId="15" xfId="0" applyFont="1" applyBorder="1" applyAlignment="1">
      <alignment horizontal="center"/>
    </xf>
    <xf numFmtId="0" fontId="1" fillId="3" borderId="8" xfId="0" applyFont="1" applyFill="1" applyBorder="1" applyAlignment="1">
      <alignment horizontal="center" vertical="center" wrapText="1" readingOrder="2"/>
    </xf>
    <xf numFmtId="0" fontId="1" fillId="3" borderId="9" xfId="0" applyFont="1" applyFill="1" applyBorder="1" applyAlignment="1">
      <alignment horizontal="center" vertical="center" wrapText="1" readingOrder="2"/>
    </xf>
    <xf numFmtId="0" fontId="9" fillId="0" borderId="1" xfId="0" applyFont="1" applyFill="1" applyBorder="1" applyAlignment="1" applyProtection="1">
      <alignment horizontal="center" vertical="center"/>
      <protection locked="0"/>
    </xf>
    <xf numFmtId="164" fontId="3" fillId="15" borderId="1" xfId="0" applyNumberFormat="1" applyFont="1" applyFill="1" applyBorder="1" applyAlignment="1" applyProtection="1">
      <alignment horizontal="center" vertical="center" wrapText="1" readingOrder="2"/>
      <protection locked="0"/>
    </xf>
  </cellXfs>
  <cellStyles count="1">
    <cellStyle name="Normal" xfId="0" builtinId="0"/>
  </cellStyles>
  <dxfs count="0"/>
  <tableStyles count="0" defaultTableStyle="TableStyleMedium2" defaultPivotStyle="PivotStyleLight16"/>
  <colors>
    <mruColors>
      <color rgb="FF8BC1C6"/>
      <color rgb="FF7A9AB2"/>
      <color rgb="FF98AE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50800</xdr:colOff>
      <xdr:row>7</xdr:row>
      <xdr:rowOff>50800</xdr:rowOff>
    </xdr:from>
    <xdr:to>
      <xdr:col>7</xdr:col>
      <xdr:colOff>482600</xdr:colOff>
      <xdr:row>7</xdr:row>
      <xdr:rowOff>304800</xdr:rowOff>
    </xdr:to>
    <xdr:sp macro="" textlink="">
      <xdr:nvSpPr>
        <xdr:cNvPr id="4" name="TextBox 3">
          <a:extLst>
            <a:ext uri="{FF2B5EF4-FFF2-40B4-BE49-F238E27FC236}">
              <a16:creationId xmlns:a16="http://schemas.microsoft.com/office/drawing/2014/main" id="{0AAB1C5B-9D12-D475-14EB-91BF36B78547}"/>
            </a:ext>
          </a:extLst>
        </xdr:cNvPr>
        <xdr:cNvSpPr txBox="1"/>
      </xdr:nvSpPr>
      <xdr:spPr>
        <a:xfrm>
          <a:off x="13938072200" y="4813300"/>
          <a:ext cx="957580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rtl="1"/>
          <a:r>
            <a:rPr lang="ar-EG" sz="1400" b="1">
              <a:solidFill>
                <a:srgbClr val="C00000"/>
              </a:solidFill>
              <a:latin typeface="Calibri" panose="020F0502020204030204" pitchFamily="34" charset="0"/>
              <a:cs typeface="Calibri" panose="020F0502020204030204" pitchFamily="34" charset="0"/>
            </a:rPr>
            <a:t>ملاحظة هامة: لابد من اختيار مجال التخصص العلمي قبل البدء في ملء المدخلات</a:t>
          </a:r>
          <a:endParaRPr lang="en-US" sz="1400" b="1">
            <a:solidFill>
              <a:srgbClr val="C00000"/>
            </a:solidFill>
            <a:latin typeface="Calibri" panose="020F0502020204030204" pitchFamily="34" charset="0"/>
            <a:cs typeface="Calibri" panose="020F0502020204030204" pitchFamily="34" charset="0"/>
          </a:endParaRP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8575D-9A8A-44E8-9FD9-C28F2CC51965}">
  <sheetPr codeName="Sheet2"/>
  <dimension ref="A1:BF35"/>
  <sheetViews>
    <sheetView rightToLeft="1" topLeftCell="B1" zoomScale="115" zoomScaleNormal="115" workbookViewId="0">
      <selection activeCell="AU16" sqref="AU16"/>
    </sheetView>
  </sheetViews>
  <sheetFormatPr baseColWidth="10" defaultColWidth="8.83203125" defaultRowHeight="16" x14ac:dyDescent="0.2"/>
  <cols>
    <col min="1" max="1" width="71.5" bestFit="1" customWidth="1"/>
    <col min="5" max="5" width="13.1640625" customWidth="1"/>
    <col min="8" max="8" width="11.6640625" customWidth="1"/>
    <col min="17" max="17" width="5.5" customWidth="1"/>
    <col min="18" max="18" width="28.33203125" bestFit="1" customWidth="1"/>
    <col min="22" max="22" width="22.6640625" bestFit="1" customWidth="1"/>
    <col min="25" max="25" width="18.33203125" bestFit="1" customWidth="1"/>
    <col min="27" max="27" width="2.83203125" customWidth="1"/>
    <col min="28" max="28" width="3.83203125" customWidth="1"/>
    <col min="29" max="29" width="23.1640625" customWidth="1"/>
    <col min="30" max="30" width="15.5" customWidth="1"/>
    <col min="31" max="31" width="5" customWidth="1"/>
    <col min="32" max="32" width="31.6640625" bestFit="1" customWidth="1"/>
    <col min="33" max="33" width="17.33203125" customWidth="1"/>
    <col min="36" max="36" width="17" bestFit="1" customWidth="1"/>
    <col min="39" max="39" width="31.6640625" bestFit="1" customWidth="1"/>
    <col min="43" max="43" width="15.6640625" customWidth="1"/>
    <col min="44" max="44" width="1.83203125" bestFit="1" customWidth="1"/>
    <col min="45" max="45" width="15.6640625" customWidth="1"/>
    <col min="46" max="46" width="1.83203125" bestFit="1" customWidth="1"/>
    <col min="47" max="47" width="15.6640625" customWidth="1"/>
    <col min="48" max="48" width="1.83203125" bestFit="1" customWidth="1"/>
    <col min="49" max="49" width="15.6640625" customWidth="1"/>
    <col min="50" max="50" width="1.83203125" bestFit="1" customWidth="1"/>
    <col min="51" max="51" width="15.6640625" customWidth="1"/>
    <col min="52" max="52" width="1.83203125" bestFit="1" customWidth="1"/>
    <col min="53" max="53" width="15.6640625" customWidth="1"/>
    <col min="54" max="54" width="1.83203125" bestFit="1" customWidth="1"/>
    <col min="55" max="55" width="15.6640625" customWidth="1"/>
    <col min="56" max="56" width="1.83203125" bestFit="1" customWidth="1"/>
    <col min="57" max="57" width="15.6640625" customWidth="1"/>
    <col min="58" max="58" width="1.83203125" bestFit="1" customWidth="1"/>
  </cols>
  <sheetData>
    <row r="1" spans="1:58" ht="93.5" customHeight="1" x14ac:dyDescent="0.2">
      <c r="A1" s="9" t="s">
        <v>55</v>
      </c>
      <c r="D1" s="41" t="s">
        <v>58</v>
      </c>
      <c r="E1" s="42"/>
      <c r="G1" s="41" t="s">
        <v>60</v>
      </c>
      <c r="H1" s="42"/>
      <c r="K1" s="41" t="s">
        <v>62</v>
      </c>
      <c r="L1" s="42"/>
      <c r="N1" s="41" t="s">
        <v>63</v>
      </c>
      <c r="O1" s="42"/>
      <c r="R1" s="43" t="s">
        <v>72</v>
      </c>
      <c r="S1" s="44"/>
      <c r="V1" s="41" t="s">
        <v>73</v>
      </c>
      <c r="W1" s="42"/>
      <c r="Y1" s="41" t="s">
        <v>74</v>
      </c>
      <c r="Z1" s="42"/>
      <c r="AC1" s="41" t="s">
        <v>77</v>
      </c>
      <c r="AD1" s="42"/>
      <c r="AF1" s="41" t="s">
        <v>79</v>
      </c>
      <c r="AG1" s="42"/>
      <c r="AJ1" s="41" t="s">
        <v>95</v>
      </c>
      <c r="AK1" s="42"/>
      <c r="AM1" s="41" t="s">
        <v>96</v>
      </c>
      <c r="AN1" s="42"/>
      <c r="AQ1" s="46" t="s">
        <v>106</v>
      </c>
      <c r="AR1" s="46"/>
      <c r="AS1" s="45" t="s">
        <v>107</v>
      </c>
      <c r="AT1" s="45"/>
      <c r="AU1" s="46" t="s">
        <v>108</v>
      </c>
      <c r="AV1" s="46"/>
      <c r="AW1" s="45" t="s">
        <v>109</v>
      </c>
      <c r="AX1" s="45"/>
      <c r="AY1" s="46" t="s">
        <v>110</v>
      </c>
      <c r="AZ1" s="46"/>
      <c r="BA1" s="45" t="s">
        <v>111</v>
      </c>
      <c r="BB1" s="45"/>
      <c r="BC1" s="46" t="s">
        <v>112</v>
      </c>
      <c r="BD1" s="46"/>
      <c r="BE1" s="45" t="s">
        <v>113</v>
      </c>
      <c r="BF1" s="45"/>
    </row>
    <row r="2" spans="1:58" ht="19" x14ac:dyDescent="0.2">
      <c r="A2" s="9" t="s">
        <v>54</v>
      </c>
      <c r="D2" s="5" t="s">
        <v>44</v>
      </c>
      <c r="E2" s="4">
        <v>1</v>
      </c>
      <c r="G2" s="5" t="s">
        <v>47</v>
      </c>
      <c r="H2" s="4">
        <v>1</v>
      </c>
      <c r="K2" s="5">
        <v>1</v>
      </c>
      <c r="L2" s="4">
        <v>1</v>
      </c>
      <c r="N2" s="5" t="s">
        <v>45</v>
      </c>
      <c r="O2" s="4">
        <v>1</v>
      </c>
      <c r="R2" s="6" t="s">
        <v>68</v>
      </c>
      <c r="S2" s="7">
        <v>4</v>
      </c>
      <c r="V2" s="6" t="s">
        <v>81</v>
      </c>
      <c r="W2" s="7">
        <v>4</v>
      </c>
      <c r="X2" s="6"/>
      <c r="Y2" s="10" t="s">
        <v>82</v>
      </c>
      <c r="Z2" s="7">
        <v>4</v>
      </c>
      <c r="AC2" s="6" t="s">
        <v>83</v>
      </c>
      <c r="AD2" s="7">
        <v>3</v>
      </c>
      <c r="AF2" s="6" t="s">
        <v>90</v>
      </c>
      <c r="AG2" s="7">
        <v>3</v>
      </c>
      <c r="AI2" s="6"/>
      <c r="AJ2" s="6" t="s">
        <v>94</v>
      </c>
      <c r="AK2" s="7">
        <v>2</v>
      </c>
      <c r="AM2" s="6" t="s">
        <v>94</v>
      </c>
      <c r="AN2" s="7">
        <v>2</v>
      </c>
      <c r="AQ2" s="11" t="s">
        <v>99</v>
      </c>
      <c r="AR2" s="11">
        <v>4</v>
      </c>
      <c r="AS2" s="12" t="s">
        <v>103</v>
      </c>
      <c r="AT2" s="12">
        <v>2</v>
      </c>
      <c r="AU2" s="11" t="s">
        <v>105</v>
      </c>
      <c r="AV2" s="11">
        <v>3</v>
      </c>
      <c r="AW2" s="12" t="s">
        <v>103</v>
      </c>
      <c r="AX2" s="12">
        <v>2</v>
      </c>
      <c r="AY2" s="11" t="s">
        <v>103</v>
      </c>
      <c r="AZ2" s="11">
        <v>2</v>
      </c>
      <c r="BA2" s="12" t="s">
        <v>105</v>
      </c>
      <c r="BB2" s="12">
        <v>3</v>
      </c>
      <c r="BC2" s="11" t="s">
        <v>103</v>
      </c>
      <c r="BD2" s="11">
        <v>2</v>
      </c>
      <c r="BE2" s="12" t="s">
        <v>103</v>
      </c>
      <c r="BF2" s="12">
        <v>2</v>
      </c>
    </row>
    <row r="3" spans="1:58" ht="17" x14ac:dyDescent="0.2">
      <c r="A3" s="9" t="s">
        <v>56</v>
      </c>
      <c r="D3" s="5" t="s">
        <v>52</v>
      </c>
      <c r="E3" s="4">
        <v>2</v>
      </c>
      <c r="G3" s="5" t="s">
        <v>53</v>
      </c>
      <c r="H3" s="4">
        <v>2</v>
      </c>
      <c r="K3" s="5">
        <v>2</v>
      </c>
      <c r="L3" s="4">
        <v>2</v>
      </c>
      <c r="N3" s="5" t="s">
        <v>67</v>
      </c>
      <c r="O3" s="4">
        <v>2</v>
      </c>
      <c r="R3" s="3" t="s">
        <v>69</v>
      </c>
      <c r="S3" s="7">
        <v>3</v>
      </c>
      <c r="V3" s="6" t="s">
        <v>84</v>
      </c>
      <c r="W3" s="7">
        <v>3</v>
      </c>
      <c r="X3" s="8"/>
      <c r="Y3" s="10" t="s">
        <v>85</v>
      </c>
      <c r="Z3" s="7">
        <v>3</v>
      </c>
      <c r="AC3" s="10" t="s">
        <v>86</v>
      </c>
      <c r="AD3" s="7">
        <v>2</v>
      </c>
      <c r="AF3" s="6" t="s">
        <v>92</v>
      </c>
      <c r="AG3" s="7">
        <v>2</v>
      </c>
      <c r="AI3" s="6"/>
      <c r="AJ3" s="3" t="s">
        <v>45</v>
      </c>
      <c r="AK3" s="7">
        <v>1</v>
      </c>
      <c r="AM3" s="3" t="s">
        <v>45</v>
      </c>
      <c r="AN3" s="7">
        <v>1</v>
      </c>
      <c r="AQ3" s="11" t="s">
        <v>100</v>
      </c>
      <c r="AR3" s="11">
        <v>3</v>
      </c>
      <c r="AS3" s="12" t="s">
        <v>104</v>
      </c>
      <c r="AT3" s="12">
        <v>1</v>
      </c>
      <c r="AU3" s="11" t="s">
        <v>103</v>
      </c>
      <c r="AV3" s="11">
        <v>2</v>
      </c>
      <c r="AW3" s="12" t="s">
        <v>104</v>
      </c>
      <c r="AX3" s="12">
        <v>1</v>
      </c>
      <c r="AY3" s="11" t="s">
        <v>104</v>
      </c>
      <c r="AZ3" s="11">
        <v>1</v>
      </c>
      <c r="BA3" s="12" t="s">
        <v>103</v>
      </c>
      <c r="BB3" s="12">
        <v>2</v>
      </c>
      <c r="BC3" s="11" t="s">
        <v>104</v>
      </c>
      <c r="BD3" s="11">
        <v>1</v>
      </c>
      <c r="BE3" s="12" t="s">
        <v>104</v>
      </c>
      <c r="BF3" s="12">
        <v>1</v>
      </c>
    </row>
    <row r="4" spans="1:58" ht="17" x14ac:dyDescent="0.2">
      <c r="A4" s="9" t="s">
        <v>57</v>
      </c>
      <c r="D4" s="5" t="s">
        <v>43</v>
      </c>
      <c r="E4" s="4">
        <v>3</v>
      </c>
      <c r="G4" s="5" t="s">
        <v>46</v>
      </c>
      <c r="H4" s="4">
        <v>3</v>
      </c>
      <c r="K4" s="5" t="s">
        <v>66</v>
      </c>
      <c r="L4" s="4">
        <v>3</v>
      </c>
      <c r="N4" s="5" t="s">
        <v>43</v>
      </c>
      <c r="O4" s="4">
        <v>3</v>
      </c>
      <c r="R4" s="3" t="s">
        <v>70</v>
      </c>
      <c r="S4" s="7">
        <v>2</v>
      </c>
      <c r="V4" s="6" t="s">
        <v>87</v>
      </c>
      <c r="W4" s="7">
        <v>2</v>
      </c>
      <c r="X4" s="8"/>
      <c r="Y4" s="10" t="s">
        <v>88</v>
      </c>
      <c r="Z4" s="7">
        <v>2</v>
      </c>
      <c r="AC4" s="10" t="s">
        <v>89</v>
      </c>
      <c r="AD4" s="7">
        <v>1</v>
      </c>
      <c r="AF4" s="3" t="s">
        <v>93</v>
      </c>
      <c r="AG4" s="7">
        <v>1</v>
      </c>
      <c r="AI4" s="6"/>
      <c r="AJ4" s="10"/>
      <c r="AK4" s="10"/>
      <c r="AQ4" s="11" t="s">
        <v>102</v>
      </c>
      <c r="AR4" s="11">
        <v>2</v>
      </c>
      <c r="AS4" s="12"/>
      <c r="AT4" s="12">
        <v>0</v>
      </c>
      <c r="AU4" s="11" t="s">
        <v>104</v>
      </c>
      <c r="AV4" s="11">
        <v>1</v>
      </c>
      <c r="AW4" s="12"/>
      <c r="AX4" s="12">
        <v>0</v>
      </c>
      <c r="AY4" s="11"/>
      <c r="AZ4" s="11"/>
      <c r="BA4" s="12" t="s">
        <v>104</v>
      </c>
      <c r="BB4" s="12">
        <v>1</v>
      </c>
      <c r="BC4" s="11"/>
      <c r="BD4" s="11">
        <v>0</v>
      </c>
      <c r="BE4" s="12"/>
      <c r="BF4" s="12">
        <v>0</v>
      </c>
    </row>
    <row r="5" spans="1:58" ht="17" x14ac:dyDescent="0.2">
      <c r="R5" s="6" t="s">
        <v>71</v>
      </c>
      <c r="S5" s="7">
        <v>1</v>
      </c>
      <c r="V5" s="3" t="s">
        <v>91</v>
      </c>
      <c r="W5" s="7">
        <v>1</v>
      </c>
      <c r="X5" s="8"/>
      <c r="Y5" s="10" t="s">
        <v>89</v>
      </c>
      <c r="Z5" s="7">
        <v>1</v>
      </c>
      <c r="AI5" s="6"/>
      <c r="AQ5" s="11" t="s">
        <v>101</v>
      </c>
      <c r="AR5" s="11">
        <v>1</v>
      </c>
      <c r="AU5" s="11"/>
      <c r="AV5" s="11">
        <v>0</v>
      </c>
      <c r="BA5" s="12"/>
      <c r="BB5" s="12">
        <v>0</v>
      </c>
    </row>
    <row r="6" spans="1:58" x14ac:dyDescent="0.2">
      <c r="D6" s="41" t="s">
        <v>59</v>
      </c>
      <c r="E6" s="42"/>
      <c r="G6" s="41" t="s">
        <v>61</v>
      </c>
      <c r="H6" s="42"/>
      <c r="K6" s="41" t="s">
        <v>64</v>
      </c>
      <c r="L6" s="42"/>
      <c r="N6" s="41" t="s">
        <v>65</v>
      </c>
      <c r="O6" s="42"/>
      <c r="AI6" s="6"/>
      <c r="AQ6" s="11"/>
      <c r="AR6" s="11">
        <v>0</v>
      </c>
    </row>
    <row r="7" spans="1:58" x14ac:dyDescent="0.2">
      <c r="D7" s="5" t="s">
        <v>44</v>
      </c>
      <c r="E7" s="4">
        <v>1</v>
      </c>
      <c r="G7" s="5" t="s">
        <v>47</v>
      </c>
      <c r="H7" s="4">
        <v>1</v>
      </c>
      <c r="K7" s="5">
        <v>1</v>
      </c>
      <c r="L7" s="4">
        <v>1</v>
      </c>
      <c r="N7" s="5" t="s">
        <v>45</v>
      </c>
      <c r="O7" s="4">
        <v>1</v>
      </c>
      <c r="V7" s="41" t="s">
        <v>75</v>
      </c>
      <c r="W7" s="42"/>
      <c r="Y7" s="41" t="s">
        <v>76</v>
      </c>
      <c r="Z7" s="42"/>
      <c r="AC7" s="41" t="s">
        <v>78</v>
      </c>
      <c r="AD7" s="42"/>
      <c r="AF7" s="41" t="s">
        <v>80</v>
      </c>
      <c r="AG7" s="42"/>
      <c r="AI7" s="6"/>
      <c r="AJ7" s="41" t="s">
        <v>97</v>
      </c>
      <c r="AK7" s="42"/>
      <c r="AM7" s="41" t="s">
        <v>98</v>
      </c>
      <c r="AN7" s="42"/>
    </row>
    <row r="8" spans="1:58" x14ac:dyDescent="0.2">
      <c r="D8" s="5" t="s">
        <v>52</v>
      </c>
      <c r="E8" s="4">
        <v>2</v>
      </c>
      <c r="G8" s="5" t="s">
        <v>53</v>
      </c>
      <c r="H8" s="4">
        <v>2</v>
      </c>
      <c r="K8" s="5">
        <v>2</v>
      </c>
      <c r="L8" s="4">
        <v>2</v>
      </c>
      <c r="N8" s="5" t="s">
        <v>67</v>
      </c>
      <c r="O8" s="4">
        <v>2</v>
      </c>
      <c r="V8" s="6" t="s">
        <v>81</v>
      </c>
      <c r="W8" s="7">
        <v>4</v>
      </c>
      <c r="Y8" s="10" t="s">
        <v>82</v>
      </c>
      <c r="Z8" s="7">
        <v>4</v>
      </c>
      <c r="AC8" s="6" t="s">
        <v>83</v>
      </c>
      <c r="AD8" s="7">
        <v>3</v>
      </c>
      <c r="AF8" s="6" t="s">
        <v>90</v>
      </c>
      <c r="AG8" s="7">
        <v>3</v>
      </c>
      <c r="AJ8" s="6" t="s">
        <v>94</v>
      </c>
      <c r="AK8" s="7">
        <v>2</v>
      </c>
      <c r="AM8" s="6" t="s">
        <v>94</v>
      </c>
      <c r="AN8" s="7">
        <v>2</v>
      </c>
      <c r="AQ8" t="str">
        <f>$AQ$1&amp;AQ2</f>
        <v>المشاركة_في_أنشطة_ومشروعات_تطوير_التعليم_العالي_في_مصر٤ مشاريع فأكثر</v>
      </c>
      <c r="AR8" s="11">
        <v>4</v>
      </c>
    </row>
    <row r="9" spans="1:58" x14ac:dyDescent="0.2">
      <c r="D9" s="5" t="s">
        <v>43</v>
      </c>
      <c r="E9" s="4">
        <v>3</v>
      </c>
      <c r="G9" s="5" t="s">
        <v>46</v>
      </c>
      <c r="H9" s="4">
        <v>3</v>
      </c>
      <c r="K9" s="5" t="s">
        <v>66</v>
      </c>
      <c r="L9" s="4">
        <v>3</v>
      </c>
      <c r="N9" s="5" t="s">
        <v>43</v>
      </c>
      <c r="O9" s="4">
        <v>3</v>
      </c>
      <c r="V9" s="6" t="s">
        <v>84</v>
      </c>
      <c r="W9" s="7">
        <v>3</v>
      </c>
      <c r="Y9" s="10" t="s">
        <v>85</v>
      </c>
      <c r="Z9" s="7">
        <v>3</v>
      </c>
      <c r="AC9" s="10" t="s">
        <v>86</v>
      </c>
      <c r="AD9" s="7">
        <v>2</v>
      </c>
      <c r="AF9" s="6" t="s">
        <v>92</v>
      </c>
      <c r="AG9" s="7">
        <v>2</v>
      </c>
      <c r="AJ9" s="3" t="s">
        <v>45</v>
      </c>
      <c r="AK9" s="7">
        <v>1</v>
      </c>
      <c r="AM9" s="3" t="s">
        <v>45</v>
      </c>
      <c r="AN9" s="7">
        <v>1</v>
      </c>
      <c r="AQ9" t="str">
        <f>$AQ$1&amp;AQ3</f>
        <v>المشاركة_في_أنشطة_ومشروعات_تطوير_التعليم_العالي_في_مصر٣ مشاريع</v>
      </c>
      <c r="AR9" s="11">
        <v>3</v>
      </c>
    </row>
    <row r="10" spans="1:58" x14ac:dyDescent="0.2">
      <c r="V10" s="6" t="s">
        <v>87</v>
      </c>
      <c r="W10" s="7">
        <v>2</v>
      </c>
      <c r="Y10" s="10" t="s">
        <v>88</v>
      </c>
      <c r="Z10" s="7">
        <v>2</v>
      </c>
      <c r="AC10" s="10" t="s">
        <v>89</v>
      </c>
      <c r="AD10" s="7">
        <v>1</v>
      </c>
      <c r="AF10" s="3" t="s">
        <v>93</v>
      </c>
      <c r="AG10" s="7">
        <v>1</v>
      </c>
      <c r="AJ10" s="10"/>
      <c r="AK10" s="10"/>
      <c r="AQ10" t="str">
        <f>$AQ$1&amp;AQ4</f>
        <v>المشاركة_في_أنشطة_ومشروعات_تطوير_التعليم_العالي_في_مصرمشروعان</v>
      </c>
      <c r="AR10" s="11">
        <v>2</v>
      </c>
    </row>
    <row r="11" spans="1:58" x14ac:dyDescent="0.2">
      <c r="V11" s="3" t="s">
        <v>91</v>
      </c>
      <c r="W11" s="7">
        <v>1</v>
      </c>
      <c r="Y11" s="10" t="s">
        <v>89</v>
      </c>
      <c r="Z11" s="7">
        <v>1</v>
      </c>
      <c r="AQ11" t="str">
        <f>$AQ$1&amp;AQ5</f>
        <v>المشاركة_في_أنشطة_ومشروعات_تطوير_التعليم_العالي_في_مصرمشروع واحد</v>
      </c>
      <c r="AR11" s="11">
        <v>1</v>
      </c>
    </row>
    <row r="12" spans="1:58" x14ac:dyDescent="0.2">
      <c r="D12" t="str">
        <f>$D$1&amp;$D2</f>
        <v>Citation_الآداب_والعلوم_الإنسانية_Arts_and_humanitiesاقل من 20</v>
      </c>
      <c r="E12" s="4">
        <v>1</v>
      </c>
      <c r="K12" t="str">
        <f>$K$1&amp;$K2</f>
        <v>Index_الآداب_والعلوم_الإنسانية_Arts_and_humanities1</v>
      </c>
      <c r="L12" s="4">
        <v>1</v>
      </c>
      <c r="AQ12" t="str">
        <f>$AQ$1&amp;AQ6</f>
        <v>المشاركة_في_أنشطة_ومشروعات_تطوير_التعليم_العالي_في_مصر</v>
      </c>
      <c r="AR12" s="11">
        <v>0</v>
      </c>
    </row>
    <row r="13" spans="1:58" x14ac:dyDescent="0.2">
      <c r="D13" t="str">
        <f>$D$1&amp;$D3</f>
        <v>Citation_الآداب_والعلوم_الإنسانية_Arts_and_humanities20 وحتى أقل من 30</v>
      </c>
      <c r="E13" s="4">
        <v>2</v>
      </c>
      <c r="K13" t="str">
        <f>$K$1&amp;$K3</f>
        <v>Index_الآداب_والعلوم_الإنسانية_Arts_and_humanities2</v>
      </c>
      <c r="L13" s="4">
        <v>2</v>
      </c>
      <c r="V13" t="str">
        <f>$V$1&amp;$V2</f>
        <v>Number_الآداب_والعلوم_الإنسانية_Arts_and_humanitiesأكبر من أو يساوي 6 أبحاث</v>
      </c>
      <c r="W13" s="7">
        <v>4</v>
      </c>
      <c r="AC13" t="str">
        <f>$AC$1&amp;$AC2</f>
        <v>International_الآداب_والعلوم_الإنسانية_Arts_and_humanitiesأكبر من أو يساوي 8 أبحاث</v>
      </c>
      <c r="AD13" s="7">
        <v>3</v>
      </c>
      <c r="AJ13" t="str">
        <f>$AJ$1&amp;$AJ2</f>
        <v>local_الآداب_والعلوم_الإنسانية_Arts_and_humanitiesأكبر من أو يساوي 15 بحث</v>
      </c>
      <c r="AK13" s="7">
        <v>2</v>
      </c>
      <c r="AQ13" t="str">
        <f>$AS$1&amp;AS2</f>
        <v>المشاركة_في_تطوير_اللوائح__وإنشاء_تخصصات_علمية_أو_برامج_جديدةمرتان فأكثر</v>
      </c>
      <c r="AR13" s="12">
        <v>2</v>
      </c>
    </row>
    <row r="14" spans="1:58" x14ac:dyDescent="0.2">
      <c r="D14" t="str">
        <f>$D$1&amp;$D4</f>
        <v xml:space="preserve">Citation_الآداب_والعلوم_الإنسانية_Arts_and_humanities30    فأكثر </v>
      </c>
      <c r="E14" s="4">
        <v>3</v>
      </c>
      <c r="K14" t="str">
        <f>$K$1&amp;$K4</f>
        <v>Index_الآداب_والعلوم_الإنسانية_Arts_and_humanities3 فأكثر</v>
      </c>
      <c r="L14" s="4">
        <v>3</v>
      </c>
      <c r="V14" t="str">
        <f>$V$1&amp;$V3</f>
        <v xml:space="preserve">Number_الآداب_والعلوم_الإنسانية_Arts_and_humanities4 أو 5 أبحاث </v>
      </c>
      <c r="W14" s="7">
        <v>3</v>
      </c>
      <c r="AC14" t="str">
        <f>$AC$1&amp;$AC3</f>
        <v xml:space="preserve">International_الآداب_والعلوم_الإنسانية_Arts_and_humanities4 أو5 أو 6 أو 7 أبحاث </v>
      </c>
      <c r="AD14" s="7">
        <v>2</v>
      </c>
      <c r="AJ14" t="str">
        <f>$AJ$1&amp;$AJ3</f>
        <v>local_الآداب_والعلوم_الإنسانية_Arts_and_humanitiesاقل من 15</v>
      </c>
      <c r="AK14" s="7">
        <v>1</v>
      </c>
      <c r="AQ14" t="str">
        <f>$AS$1&amp;AS3</f>
        <v>المشاركة_في_تطوير_اللوائح__وإنشاء_تخصصات_علمية_أو_برامج_جديدةمرة واحدة</v>
      </c>
      <c r="AR14" s="12">
        <v>1</v>
      </c>
    </row>
    <row r="15" spans="1:58" x14ac:dyDescent="0.2">
      <c r="D15" t="str">
        <f>$G$1&amp;$G2</f>
        <v>Citation_علوم_الحياة_والطب_Life_Sciences_and_Medicineاقل من 50</v>
      </c>
      <c r="E15" s="4">
        <v>1</v>
      </c>
      <c r="K15" t="str">
        <f>$N$1&amp;$N2</f>
        <v>Index_علوم_الحياة_والطب_Life_Sciences_and_Medicineاقل من 15</v>
      </c>
      <c r="L15" s="4">
        <v>1</v>
      </c>
      <c r="V15" t="str">
        <f>$V$1&amp;$V4</f>
        <v xml:space="preserve">Number_الآداب_والعلوم_الإنسانية_Arts_and_humanities2 أو 3 أبحاث </v>
      </c>
      <c r="W15" s="7">
        <v>2</v>
      </c>
      <c r="AC15" t="str">
        <f>$AC$1&amp;$AC4</f>
        <v xml:space="preserve">International_الآداب_والعلوم_الإنسانية_Arts_and_humanities1 أو 2 أو 3 أبحاث </v>
      </c>
      <c r="AD15" s="7">
        <v>1</v>
      </c>
      <c r="AJ15" t="str">
        <f>$AM$1&amp;$AM2</f>
        <v>local_علوم_الحياة_والطب_Life_Sciences_and_Medicineأكبر من أو يساوي 15 بحث</v>
      </c>
      <c r="AK15" s="7">
        <v>2</v>
      </c>
      <c r="AQ15" t="str">
        <f>$AS$1&amp;AS4</f>
        <v>المشاركة_في_تطوير_اللوائح__وإنشاء_تخصصات_علمية_أو_برامج_جديدة</v>
      </c>
      <c r="AR15" s="12">
        <v>0</v>
      </c>
    </row>
    <row r="16" spans="1:58" x14ac:dyDescent="0.2">
      <c r="D16" t="str">
        <f>$G$1&amp;$G3</f>
        <v>Citation_علوم_الحياة_والطب_Life_Sciences_and_Medicine50 وحتى أقل من 100</v>
      </c>
      <c r="E16" s="4">
        <v>2</v>
      </c>
      <c r="K16" t="str">
        <f>$N$1&amp;$N3</f>
        <v>Index_علوم_الحياة_والطب_Life_Sciences_and_Medicine15 وحتى أقل من 30</v>
      </c>
      <c r="L16" s="4">
        <v>2</v>
      </c>
      <c r="V16" t="str">
        <f>$V$1&amp;$V5</f>
        <v>Number_الآداب_والعلوم_الإنسانية_Arts_and_humanitiesبحث واحد فقط</v>
      </c>
      <c r="W16" s="7">
        <v>1</v>
      </c>
      <c r="AC16" t="str">
        <f>$AC$7&amp;$AC8</f>
        <v>International_العلوم_الاجتماعية_Social_Sciencesأكبر من أو يساوي 8 أبحاث</v>
      </c>
      <c r="AD16" s="7">
        <v>3</v>
      </c>
      <c r="AJ16" t="str">
        <f>$AM$1&amp;$AM3</f>
        <v>local_علوم_الحياة_والطب_Life_Sciences_and_Medicineاقل من 15</v>
      </c>
      <c r="AK16" s="7">
        <v>1</v>
      </c>
      <c r="AQ16" t="str">
        <f>$AU$1&amp;AU2</f>
        <v>التعاون_مع_مؤسسات_أكاديمية_تعليمية_وبحثية_دولية٣ مرات فأكثر</v>
      </c>
      <c r="AR16" s="11">
        <v>3</v>
      </c>
    </row>
    <row r="17" spans="4:44" x14ac:dyDescent="0.2">
      <c r="D17" t="str">
        <f>$G$1&amp;$G4</f>
        <v xml:space="preserve">Citation_علوم_الحياة_والطب_Life_Sciences_and_Medicine100    فأكثر </v>
      </c>
      <c r="E17" s="4">
        <v>3</v>
      </c>
      <c r="K17" t="str">
        <f>$N$1&amp;$N4</f>
        <v xml:space="preserve">Index_علوم_الحياة_والطب_Life_Sciences_and_Medicine30    فأكثر </v>
      </c>
      <c r="L17" s="4">
        <v>3</v>
      </c>
      <c r="V17" t="str">
        <f>$Y$1&amp;$Y2</f>
        <v>Number_علوم_الحياة_والطب_Life_Sciences_and_Medicineأكبر من أو يساوي 10 أبحاث</v>
      </c>
      <c r="W17" s="7">
        <v>4</v>
      </c>
      <c r="AC17" t="str">
        <f>$AC$7&amp;$AC9</f>
        <v xml:space="preserve">International_العلوم_الاجتماعية_Social_Sciences4 أو5 أو 6 أو 7 أبحاث </v>
      </c>
      <c r="AD17" s="7">
        <v>2</v>
      </c>
      <c r="AJ17" t="str">
        <f>$AJ$7&amp;$AJ8</f>
        <v>local_العلوم_الاجتماعية_Social_Sciencesأكبر من أو يساوي 15 بحث</v>
      </c>
      <c r="AK17" s="7">
        <v>2</v>
      </c>
      <c r="AQ17" t="str">
        <f>$AU$1&amp;AU3</f>
        <v>التعاون_مع_مؤسسات_أكاديمية_تعليمية_وبحثية_دوليةمرتان فأكثر</v>
      </c>
      <c r="AR17" s="11">
        <v>2</v>
      </c>
    </row>
    <row r="18" spans="4:44" x14ac:dyDescent="0.2">
      <c r="D18" t="str">
        <f>$D$6&amp;$D7</f>
        <v>Citation_العلوم_الاجتماعية_Social_Sciencesاقل من 20</v>
      </c>
      <c r="E18" s="4">
        <v>1</v>
      </c>
      <c r="K18" t="str">
        <f>$K$6&amp;$K7</f>
        <v>Index_العلوم_الاجتماعية_Social_Sciences1</v>
      </c>
      <c r="L18" s="4">
        <v>1</v>
      </c>
      <c r="V18" t="str">
        <f>$Y$1&amp;$Y3</f>
        <v xml:space="preserve">Number_علوم_الحياة_والطب_Life_Sciences_and_Medicine7 أو 8 أو 9 أبحاث </v>
      </c>
      <c r="W18" s="7">
        <v>3</v>
      </c>
      <c r="AC18" t="str">
        <f>$AC$7&amp;$AC10</f>
        <v xml:space="preserve">International_العلوم_الاجتماعية_Social_Sciences1 أو 2 أو 3 أبحاث </v>
      </c>
      <c r="AD18" s="7">
        <v>1</v>
      </c>
      <c r="AJ18" t="str">
        <f>$AJ$7&amp;$AJ9</f>
        <v>local_العلوم_الاجتماعية_Social_Sciencesاقل من 15</v>
      </c>
      <c r="AK18" s="7">
        <v>1</v>
      </c>
      <c r="AQ18" t="str">
        <f>$AU$1&amp;AU4</f>
        <v>التعاون_مع_مؤسسات_أكاديمية_تعليمية_وبحثية_دوليةمرة واحدة</v>
      </c>
      <c r="AR18" s="11">
        <v>1</v>
      </c>
    </row>
    <row r="19" spans="4:44" x14ac:dyDescent="0.2">
      <c r="D19" t="str">
        <f>$D$6&amp;$D8</f>
        <v>Citation_العلوم_الاجتماعية_Social_Sciences20 وحتى أقل من 30</v>
      </c>
      <c r="E19" s="4">
        <v>2</v>
      </c>
      <c r="K19" t="str">
        <f>$K$6&amp;$K8</f>
        <v>Index_العلوم_الاجتماعية_Social_Sciences2</v>
      </c>
      <c r="L19" s="4">
        <v>2</v>
      </c>
      <c r="V19" t="str">
        <f>$Y$1&amp;$Y4</f>
        <v xml:space="preserve">Number_علوم_الحياة_والطب_Life_Sciences_and_Medicine4 أو 5 أو 6 أبحاث </v>
      </c>
      <c r="W19" s="7">
        <v>2</v>
      </c>
      <c r="AC19" t="str">
        <f>$AF$1&amp;$AF2</f>
        <v>International_علوم_الحياة_والطب_Life_Sciences_and_Medicineأكبر من أو يساوي 20 بحث</v>
      </c>
      <c r="AD19" s="7">
        <v>3</v>
      </c>
      <c r="AJ19" t="str">
        <f>$AM$7&amp;$AM8</f>
        <v>local_العلوم_الطبيعية_والهندسة_والتكنولوجيا_Natural_Science_Engineering_and_Technologyأكبر من أو يساوي 15 بحث</v>
      </c>
      <c r="AK19" s="7">
        <v>2</v>
      </c>
      <c r="AQ19" t="str">
        <f>$AU$1&amp;AU5</f>
        <v>التعاون_مع_مؤسسات_أكاديمية_تعليمية_وبحثية_دولية</v>
      </c>
      <c r="AR19" s="11">
        <v>0</v>
      </c>
    </row>
    <row r="20" spans="4:44" x14ac:dyDescent="0.2">
      <c r="D20" t="str">
        <f>$D$6&amp;$D9</f>
        <v xml:space="preserve">Citation_العلوم_الاجتماعية_Social_Sciences30    فأكثر </v>
      </c>
      <c r="E20" s="4">
        <v>3</v>
      </c>
      <c r="K20" t="str">
        <f>$K$6&amp;$K9</f>
        <v>Index_العلوم_الاجتماعية_Social_Sciences3 فأكثر</v>
      </c>
      <c r="L20" s="4">
        <v>3</v>
      </c>
      <c r="V20" t="str">
        <f>$Y$1&amp;$Y5</f>
        <v xml:space="preserve">Number_علوم_الحياة_والطب_Life_Sciences_and_Medicine1 أو 2 أو 3 أبحاث </v>
      </c>
      <c r="W20" s="7">
        <v>1</v>
      </c>
      <c r="AC20" t="str">
        <f>$AF$1&amp;$AF3</f>
        <v>International_علوم_الحياة_والطب_Life_Sciences_and_Medicineأكبر من أو يساوي 10 أبحاث ولكن أقل من 20 بحث</v>
      </c>
      <c r="AD20" s="7">
        <v>2</v>
      </c>
      <c r="AJ20" t="str">
        <f>$AM$7&amp;$AM9</f>
        <v>local_العلوم_الطبيعية_والهندسة_والتكنولوجيا_Natural_Science_Engineering_and_Technologyاقل من 15</v>
      </c>
      <c r="AK20" s="7">
        <v>1</v>
      </c>
      <c r="AQ20" t="str">
        <f>$AW$1&amp;AW2</f>
        <v>المشاركة_في_إنشاء_أو_تقييم_مؤسسات_التعليم_العالي_في_مصر_أو_خارجهامرتان فأكثر</v>
      </c>
      <c r="AR20" s="12">
        <v>2</v>
      </c>
    </row>
    <row r="21" spans="4:44" x14ac:dyDescent="0.2">
      <c r="D21" t="str">
        <f>$G$6&amp;$G7</f>
        <v>Citation_العلوم_الطبيعية_والهندسة_والتكنولوجيا_Natural_Science_Engineering_and_Technologyاقل من 50</v>
      </c>
      <c r="E21" s="4">
        <v>1</v>
      </c>
      <c r="K21" t="str">
        <f>$N$6&amp;$N7</f>
        <v>Index_العلوم_الطبيعية_والهندسة_والتكنولوجيا_Natural_Science_Engineering_and_Technologyاقل من 15</v>
      </c>
      <c r="L21" s="4">
        <v>1</v>
      </c>
      <c r="V21" t="str">
        <f>$V$7&amp;$V8</f>
        <v>Number_العلوم_الاجتماعية_Social_Sciencesأكبر من أو يساوي 6 أبحاث</v>
      </c>
      <c r="W21" s="7">
        <v>4</v>
      </c>
      <c r="AC21" t="str">
        <f>$AF$1&amp;$AF4</f>
        <v>International_علوم_الحياة_والطب_Life_Sciences_and_Medicineاقل من 10 أبحاث</v>
      </c>
      <c r="AD21" s="7">
        <v>1</v>
      </c>
      <c r="AQ21" t="str">
        <f>$AW$1&amp;AW3</f>
        <v>المشاركة_في_إنشاء_أو_تقييم_مؤسسات_التعليم_العالي_في_مصر_أو_خارجهامرة واحدة</v>
      </c>
      <c r="AR21" s="12">
        <v>1</v>
      </c>
    </row>
    <row r="22" spans="4:44" x14ac:dyDescent="0.2">
      <c r="D22" t="str">
        <f>$G$6&amp;$G8</f>
        <v>Citation_العلوم_الطبيعية_والهندسة_والتكنولوجيا_Natural_Science_Engineering_and_Technology50 وحتى أقل من 100</v>
      </c>
      <c r="E22" s="4">
        <v>2</v>
      </c>
      <c r="K22" t="str">
        <f>$N$6&amp;$N8</f>
        <v>Index_العلوم_الطبيعية_والهندسة_والتكنولوجيا_Natural_Science_Engineering_and_Technology15 وحتى أقل من 30</v>
      </c>
      <c r="L22" s="4">
        <v>2</v>
      </c>
      <c r="V22" t="str">
        <f>$V$7&amp;$V9</f>
        <v xml:space="preserve">Number_العلوم_الاجتماعية_Social_Sciences4 أو 5 أبحاث </v>
      </c>
      <c r="W22" s="7">
        <v>3</v>
      </c>
      <c r="AC22" t="str">
        <f>$AF$7&amp;$AF8</f>
        <v>International_العلوم_الطبيعية_والهندسة_والتكنولوجيا_Natural_Science_Engineering_and_Technologyأكبر من أو يساوي 20 بحث</v>
      </c>
      <c r="AD22" s="7">
        <v>3</v>
      </c>
      <c r="AQ22" t="str">
        <f>$AW$1&amp;AW4</f>
        <v>المشاركة_في_إنشاء_أو_تقييم_مؤسسات_التعليم_العالي_في_مصر_أو_خارجها</v>
      </c>
      <c r="AR22" s="12">
        <v>0</v>
      </c>
    </row>
    <row r="23" spans="4:44" x14ac:dyDescent="0.2">
      <c r="D23" t="str">
        <f>$G$6&amp;$G9</f>
        <v xml:space="preserve">Citation_العلوم_الطبيعية_والهندسة_والتكنولوجيا_Natural_Science_Engineering_and_Technology100    فأكثر </v>
      </c>
      <c r="E23" s="4">
        <v>3</v>
      </c>
      <c r="K23" t="str">
        <f>$N$6&amp;$N9</f>
        <v xml:space="preserve">Index_العلوم_الطبيعية_والهندسة_والتكنولوجيا_Natural_Science_Engineering_and_Technology30    فأكثر </v>
      </c>
      <c r="L23" s="4">
        <v>3</v>
      </c>
      <c r="V23" t="str">
        <f>$V$7&amp;$V10</f>
        <v xml:space="preserve">Number_العلوم_الاجتماعية_Social_Sciences2 أو 3 أبحاث </v>
      </c>
      <c r="W23" s="7">
        <v>2</v>
      </c>
      <c r="AC23" t="str">
        <f>$AF$7&amp;$AF9</f>
        <v>International_العلوم_الطبيعية_والهندسة_والتكنولوجيا_Natural_Science_Engineering_and_Technologyأكبر من أو يساوي 10 أبحاث ولكن أقل من 20 بحث</v>
      </c>
      <c r="AD23" s="7">
        <v>2</v>
      </c>
      <c r="AQ23" t="str">
        <f>$AY$1&amp;AY2</f>
        <v>المشاركة_في_تطوير_المعايير_القياسية_الأكاديمية_لجودة_التعليم_العالي_مع_الهيئة_القومية_لضمان_الجودة_والتعليم_والاعتماد_أو_وجود_دور_فعال_في_الجامعة_أو_الكلية_أدى_إلى_الحصول_على_اعتماد_الهيئة_أو_اعتماد_أي_جهات_دوليةمرتان فأكثر</v>
      </c>
      <c r="AR23" s="11">
        <v>2</v>
      </c>
    </row>
    <row r="24" spans="4:44" x14ac:dyDescent="0.2">
      <c r="V24" t="str">
        <f>$V$7&amp;$V11</f>
        <v>Number_العلوم_الاجتماعية_Social_Sciencesبحث واحد فقط</v>
      </c>
      <c r="W24" s="7">
        <v>1</v>
      </c>
      <c r="AC24" t="str">
        <f>$AF$7&amp;$AF10</f>
        <v>International_العلوم_الطبيعية_والهندسة_والتكنولوجيا_Natural_Science_Engineering_and_Technologyاقل من 10 أبحاث</v>
      </c>
      <c r="AD24" s="7">
        <v>1</v>
      </c>
      <c r="AQ24" t="str">
        <f>$AY$1&amp;AY3</f>
        <v>المشاركة_في_تطوير_المعايير_القياسية_الأكاديمية_لجودة_التعليم_العالي_مع_الهيئة_القومية_لضمان_الجودة_والتعليم_والاعتماد_أو_وجود_دور_فعال_في_الجامعة_أو_الكلية_أدى_إلى_الحصول_على_اعتماد_الهيئة_أو_اعتماد_أي_جهات_دوليةمرة واحدة</v>
      </c>
      <c r="AR24" s="11">
        <v>1</v>
      </c>
    </row>
    <row r="25" spans="4:44" x14ac:dyDescent="0.2">
      <c r="V25" t="str">
        <f>$Y$7&amp;$Y8</f>
        <v>Number_العلوم_الطبيعية_والهندسة_والتكنولوجيا_Natural_Science_Engineering_and_Technologyأكبر من أو يساوي 10 أبحاث</v>
      </c>
      <c r="W25" s="7">
        <v>4</v>
      </c>
      <c r="AQ25" t="str">
        <f>$AY$1&amp;AY4</f>
        <v>المشاركة_في_تطوير_المعايير_القياسية_الأكاديمية_لجودة_التعليم_العالي_مع_الهيئة_القومية_لضمان_الجودة_والتعليم_والاعتماد_أو_وجود_دور_فعال_في_الجامعة_أو_الكلية_أدى_إلى_الحصول_على_اعتماد_الهيئة_أو_اعتماد_أي_جهات_دولية</v>
      </c>
      <c r="AR25" s="11">
        <v>0</v>
      </c>
    </row>
    <row r="26" spans="4:44" x14ac:dyDescent="0.2">
      <c r="V26" t="str">
        <f>$Y$7&amp;$Y9</f>
        <v xml:space="preserve">Number_العلوم_الطبيعية_والهندسة_والتكنولوجيا_Natural_Science_Engineering_and_Technology7 أو 8 أو 9 أبحاث </v>
      </c>
      <c r="W26" s="7">
        <v>3</v>
      </c>
      <c r="AQ26" t="str">
        <f>$BA$1&amp;BA2</f>
        <v>الحصول_على_جوائز_الدولة_والنيل٣ مرات فأكثر</v>
      </c>
      <c r="AR26" s="12">
        <v>3</v>
      </c>
    </row>
    <row r="27" spans="4:44" x14ac:dyDescent="0.2">
      <c r="V27" t="str">
        <f>$Y$7&amp;$Y10</f>
        <v xml:space="preserve">Number_العلوم_الطبيعية_والهندسة_والتكنولوجيا_Natural_Science_Engineering_and_Technology4 أو 5 أو 6 أبحاث </v>
      </c>
      <c r="W27" s="7">
        <v>2</v>
      </c>
      <c r="AQ27" t="str">
        <f>$BA$1&amp;BA3</f>
        <v>الحصول_على_جوائز_الدولة_والنيلمرتان فأكثر</v>
      </c>
      <c r="AR27" s="12">
        <v>2</v>
      </c>
    </row>
    <row r="28" spans="4:44" x14ac:dyDescent="0.2">
      <c r="V28" t="str">
        <f>$Y$7&amp;$Y11</f>
        <v xml:space="preserve">Number_العلوم_الطبيعية_والهندسة_والتكنولوجيا_Natural_Science_Engineering_and_Technology1 أو 2 أو 3 أبحاث </v>
      </c>
      <c r="W28" s="7">
        <v>1</v>
      </c>
      <c r="AQ28" t="str">
        <f>$BA$1&amp;BA4</f>
        <v>الحصول_على_جوائز_الدولة_والنيلمرة واحدة</v>
      </c>
      <c r="AR28" s="12">
        <v>1</v>
      </c>
    </row>
    <row r="29" spans="4:44" x14ac:dyDescent="0.2">
      <c r="AQ29" t="str">
        <f>$BA$1&amp;BA5</f>
        <v>الحصول_على_جوائز_الدولة_والنيل</v>
      </c>
      <c r="AR29" s="12">
        <v>0</v>
      </c>
    </row>
    <row r="30" spans="4:44" x14ac:dyDescent="0.2">
      <c r="AQ30" t="str">
        <f>$BC$1&amp;BC2</f>
        <v>الحصول_علي_جوائز_أخري_ذات_الصلةمرتان فأكثر</v>
      </c>
      <c r="AR30" s="11">
        <v>2</v>
      </c>
    </row>
    <row r="31" spans="4:44" x14ac:dyDescent="0.2">
      <c r="AQ31" t="str">
        <f>$BC$1&amp;BC3</f>
        <v>الحصول_علي_جوائز_أخري_ذات_الصلةمرة واحدة</v>
      </c>
      <c r="AR31" s="11">
        <v>1</v>
      </c>
    </row>
    <row r="32" spans="4:44" x14ac:dyDescent="0.2">
      <c r="AQ32" t="str">
        <f>$BC$1&amp;BC4</f>
        <v>الحصول_علي_جوائز_أخري_ذات_الصلة</v>
      </c>
      <c r="AR32" s="11">
        <v>0</v>
      </c>
    </row>
    <row r="33" spans="43:44" x14ac:dyDescent="0.2">
      <c r="AQ33" t="str">
        <f>$BE$1&amp;BE2</f>
        <v>الحصول_على_براءات_إختراعمرتان فأكثر</v>
      </c>
      <c r="AR33" s="12">
        <v>2</v>
      </c>
    </row>
    <row r="34" spans="43:44" x14ac:dyDescent="0.2">
      <c r="AQ34" t="str">
        <f>$BE$1&amp;BE3</f>
        <v>الحصول_على_براءات_إختراعمرة واحدة</v>
      </c>
      <c r="AR34" s="12">
        <v>1</v>
      </c>
    </row>
    <row r="35" spans="43:44" x14ac:dyDescent="0.2">
      <c r="AQ35" t="str">
        <f>$BE$1&amp;BE4</f>
        <v>الحصول_على_براءات_إختراع</v>
      </c>
      <c r="AR35" s="12">
        <v>0</v>
      </c>
    </row>
  </sheetData>
  <sheetProtection algorithmName="SHA-512" hashValue="GBqam0DYVNAo9r2k8EE7mx0cr3t/TuldQf/Sk1kCCmLX/Ignnf0n+CUku93o4iFykGN+L57JywlHZ2J5mp0OCA==" saltValue="COp/Kq99inN0s25IM9L01A==" spinCount="100000" sheet="1" objects="1" scenarios="1" selectLockedCells="1" selectUnlockedCells="1"/>
  <mergeCells count="29">
    <mergeCell ref="BA1:BB1"/>
    <mergeCell ref="BC1:BD1"/>
    <mergeCell ref="BE1:BF1"/>
    <mergeCell ref="AQ1:AR1"/>
    <mergeCell ref="AS1:AT1"/>
    <mergeCell ref="AU1:AV1"/>
    <mergeCell ref="AW1:AX1"/>
    <mergeCell ref="AY1:AZ1"/>
    <mergeCell ref="AM1:AN1"/>
    <mergeCell ref="AJ7:AK7"/>
    <mergeCell ref="AM7:AN7"/>
    <mergeCell ref="AC7:AD7"/>
    <mergeCell ref="AC1:AD1"/>
    <mergeCell ref="AF1:AG1"/>
    <mergeCell ref="AF7:AG7"/>
    <mergeCell ref="AJ1:AK1"/>
    <mergeCell ref="R1:S1"/>
    <mergeCell ref="Y1:Z1"/>
    <mergeCell ref="V1:W1"/>
    <mergeCell ref="V7:W7"/>
    <mergeCell ref="Y7:Z7"/>
    <mergeCell ref="N1:O1"/>
    <mergeCell ref="K6:L6"/>
    <mergeCell ref="N6:O6"/>
    <mergeCell ref="D6:E6"/>
    <mergeCell ref="G6:H6"/>
    <mergeCell ref="D1:E1"/>
    <mergeCell ref="G1:H1"/>
    <mergeCell ref="K1:L1"/>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7ACAD-4840-F549-9C73-0FF848C6CEFA}">
  <sheetPr codeName="Sheet1">
    <pageSetUpPr fitToPage="1"/>
  </sheetPr>
  <dimension ref="A1:W39"/>
  <sheetViews>
    <sheetView rightToLeft="1" tabSelected="1" topLeftCell="A15" zoomScaleNormal="85" zoomScalePageLayoutView="25" workbookViewId="0">
      <selection activeCell="C1" sqref="C1:H1"/>
    </sheetView>
  </sheetViews>
  <sheetFormatPr baseColWidth="10" defaultColWidth="11.1640625" defaultRowHeight="16" x14ac:dyDescent="0.2"/>
  <cols>
    <col min="1" max="1" width="11.1640625" bestFit="1" customWidth="1"/>
    <col min="2" max="2" width="29" customWidth="1"/>
    <col min="3" max="3" width="9.1640625" style="1" customWidth="1"/>
    <col min="4" max="5" width="20.6640625" customWidth="1"/>
    <col min="6" max="6" width="22.5" customWidth="1"/>
    <col min="7" max="9" width="6.83203125" customWidth="1"/>
    <col min="10" max="10" width="25.83203125" customWidth="1"/>
    <col min="11" max="11" width="6.83203125" customWidth="1"/>
    <col min="12" max="13" width="20.6640625" customWidth="1"/>
    <col min="14" max="16" width="6.83203125" customWidth="1"/>
    <col min="17" max="17" width="32.6640625" customWidth="1"/>
    <col min="18" max="18" width="20.6640625" style="1" customWidth="1"/>
    <col min="19" max="19" width="20.6640625" customWidth="1"/>
    <col min="20" max="20" width="15.83203125" style="1" customWidth="1"/>
    <col min="21" max="21" width="6.83203125" style="1" customWidth="1"/>
    <col min="22" max="22" width="6.83203125" customWidth="1"/>
  </cols>
  <sheetData>
    <row r="1" spans="1:23" ht="50" customHeight="1" x14ac:dyDescent="0.2">
      <c r="A1" s="47" t="s">
        <v>115</v>
      </c>
      <c r="B1" s="47"/>
      <c r="C1" s="48"/>
      <c r="D1" s="48"/>
      <c r="E1" s="48"/>
      <c r="F1" s="48"/>
      <c r="G1" s="48"/>
      <c r="H1" s="48"/>
    </row>
    <row r="2" spans="1:23" ht="50" customHeight="1" x14ac:dyDescent="0.2">
      <c r="A2" s="47" t="s">
        <v>49</v>
      </c>
      <c r="B2" s="47"/>
      <c r="C2" s="48"/>
      <c r="D2" s="48"/>
      <c r="E2" s="48"/>
      <c r="F2" s="48"/>
      <c r="G2" s="48"/>
      <c r="H2" s="48"/>
    </row>
    <row r="3" spans="1:23" ht="50" customHeight="1" x14ac:dyDescent="0.2">
      <c r="A3" s="55" t="s">
        <v>126</v>
      </c>
      <c r="B3" s="56"/>
      <c r="C3" s="57"/>
      <c r="D3" s="58"/>
      <c r="E3" s="58"/>
      <c r="F3" s="58"/>
      <c r="G3" s="58"/>
      <c r="H3" s="59"/>
    </row>
    <row r="4" spans="1:23" ht="50" customHeight="1" x14ac:dyDescent="0.2">
      <c r="A4" s="55" t="s">
        <v>125</v>
      </c>
      <c r="B4" s="56"/>
      <c r="C4" s="57"/>
      <c r="D4" s="58"/>
      <c r="E4" s="58"/>
      <c r="F4" s="58"/>
      <c r="G4" s="58"/>
      <c r="H4" s="59"/>
    </row>
    <row r="5" spans="1:23" ht="50" customHeight="1" x14ac:dyDescent="0.2">
      <c r="A5" s="55" t="s">
        <v>127</v>
      </c>
      <c r="B5" s="56"/>
      <c r="C5" s="57"/>
      <c r="D5" s="58"/>
      <c r="E5" s="58"/>
      <c r="F5" s="58"/>
      <c r="G5" s="58"/>
      <c r="H5" s="59"/>
    </row>
    <row r="6" spans="1:23" ht="50" customHeight="1" x14ac:dyDescent="0.2">
      <c r="A6" s="47" t="s">
        <v>48</v>
      </c>
      <c r="B6" s="47"/>
      <c r="C6" s="70"/>
      <c r="D6" s="70"/>
      <c r="E6" s="70"/>
      <c r="F6" s="70"/>
      <c r="G6" s="70"/>
      <c r="H6" s="70"/>
    </row>
    <row r="7" spans="1:23" ht="75" customHeight="1" x14ac:dyDescent="0.2">
      <c r="A7" s="47" t="s">
        <v>116</v>
      </c>
      <c r="B7" s="47"/>
      <c r="C7" s="49">
        <f>G9+G19+G30</f>
        <v>0</v>
      </c>
      <c r="D7" s="50"/>
      <c r="E7" s="50"/>
      <c r="F7" s="50"/>
      <c r="G7" s="50"/>
      <c r="H7" s="50"/>
    </row>
    <row r="8" spans="1:23" ht="27" customHeight="1" thickBot="1" x14ac:dyDescent="0.35">
      <c r="A8" s="66"/>
      <c r="B8" s="67"/>
      <c r="C8" s="67"/>
      <c r="D8" s="67"/>
      <c r="E8" s="67"/>
      <c r="F8" s="67"/>
      <c r="G8" s="67"/>
      <c r="H8" s="67"/>
    </row>
    <row r="9" spans="1:23" ht="21" thickBot="1" x14ac:dyDescent="0.25">
      <c r="A9" s="53" t="s">
        <v>29</v>
      </c>
      <c r="B9" s="54"/>
      <c r="C9" s="54"/>
      <c r="D9" s="54"/>
      <c r="E9" s="54"/>
      <c r="F9" s="54"/>
      <c r="G9" s="34">
        <f>SUM(G11:G17)</f>
        <v>0</v>
      </c>
      <c r="H9" s="32"/>
    </row>
    <row r="10" spans="1:23" ht="32" x14ac:dyDescent="0.2">
      <c r="A10" s="24" t="s">
        <v>16</v>
      </c>
      <c r="B10" s="25" t="s">
        <v>30</v>
      </c>
      <c r="C10" s="25" t="s">
        <v>37</v>
      </c>
      <c r="D10" s="25" t="s">
        <v>50</v>
      </c>
      <c r="E10" s="25" t="s">
        <v>0</v>
      </c>
      <c r="F10" s="25" t="s">
        <v>15</v>
      </c>
      <c r="G10" s="33" t="s">
        <v>51</v>
      </c>
      <c r="H10" s="25" t="s">
        <v>20</v>
      </c>
      <c r="W10" s="2"/>
    </row>
    <row r="11" spans="1:23" ht="32" customHeight="1" x14ac:dyDescent="0.2">
      <c r="A11" s="26">
        <v>1.1000000000000001</v>
      </c>
      <c r="B11" s="27" t="s">
        <v>2</v>
      </c>
      <c r="C11" s="28" t="s">
        <v>38</v>
      </c>
      <c r="D11" s="14"/>
      <c r="E11" s="14"/>
      <c r="F11" s="28" t="s">
        <v>124</v>
      </c>
      <c r="G11" s="29">
        <f>IF(ISBLANK(D11),0,1)</f>
        <v>0</v>
      </c>
      <c r="H11" s="28" t="s">
        <v>3</v>
      </c>
      <c r="W11" s="2"/>
    </row>
    <row r="12" spans="1:23" ht="32" customHeight="1" x14ac:dyDescent="0.2">
      <c r="A12" s="26">
        <v>2.1</v>
      </c>
      <c r="B12" s="27" t="s">
        <v>117</v>
      </c>
      <c r="C12" s="28" t="s">
        <v>38</v>
      </c>
      <c r="D12" s="14"/>
      <c r="E12" s="14"/>
      <c r="F12" s="28" t="s">
        <v>120</v>
      </c>
      <c r="G12" s="29" cm="1">
        <f t="array" ref="G12">IFERROR(INDEX(Data!$E$12:$E$23,_xlfn.XMATCH("Citation_"&amp;C6&amp;D12,Data!$D$12:$D$23)),0)</f>
        <v>0</v>
      </c>
      <c r="H12" s="29" t="s">
        <v>5</v>
      </c>
      <c r="W12" s="2"/>
    </row>
    <row r="13" spans="1:23" ht="32" customHeight="1" x14ac:dyDescent="0.2">
      <c r="A13" s="26">
        <v>3.1</v>
      </c>
      <c r="B13" s="27" t="s">
        <v>118</v>
      </c>
      <c r="C13" s="28" t="s">
        <v>38</v>
      </c>
      <c r="D13" s="71"/>
      <c r="E13" s="14"/>
      <c r="F13" s="28" t="s">
        <v>120</v>
      </c>
      <c r="G13" s="29" cm="1">
        <f t="array" ref="G13">IFERROR(INDEX(Data!L12:$L$23,_xlfn.XMATCH("index_"&amp;C6&amp;D13,Data!$K$12:$K$23)),0)</f>
        <v>0</v>
      </c>
      <c r="H13" s="29" t="s">
        <v>5</v>
      </c>
      <c r="W13" s="2"/>
    </row>
    <row r="14" spans="1:23" ht="32" customHeight="1" x14ac:dyDescent="0.2">
      <c r="A14" s="26">
        <v>4.0999999999999996</v>
      </c>
      <c r="B14" s="27" t="s">
        <v>128</v>
      </c>
      <c r="C14" s="28" t="s">
        <v>39</v>
      </c>
      <c r="D14" s="14"/>
      <c r="E14" s="14"/>
      <c r="F14" s="28" t="s">
        <v>121</v>
      </c>
      <c r="G14" s="29" cm="1">
        <f t="array" ref="G14">IFERROR(INDEX(Data!S2:S5,_xlfn.XMATCH(D14,تأثير_الاستشهاد_المرتبط_بالمجال__Field_Weighted_Citation_Impact)),0)</f>
        <v>0</v>
      </c>
      <c r="H14" s="29" t="s">
        <v>5</v>
      </c>
      <c r="W14" s="2"/>
    </row>
    <row r="15" spans="1:23" ht="32" customHeight="1" x14ac:dyDescent="0.2">
      <c r="A15" s="26">
        <v>5.0999999999999996</v>
      </c>
      <c r="B15" s="27" t="s">
        <v>42</v>
      </c>
      <c r="C15" s="28" t="s">
        <v>39</v>
      </c>
      <c r="D15" s="14"/>
      <c r="E15" s="14"/>
      <c r="F15" s="28" t="s">
        <v>122</v>
      </c>
      <c r="G15" s="29" cm="1">
        <f t="array" ref="G15">IFERROR(INDEX(Data!W13:W28,_xlfn.XMATCH("number_"&amp;C6&amp;D15,Data!V13:V28)),0)</f>
        <v>0</v>
      </c>
      <c r="H15" s="29" t="s">
        <v>5</v>
      </c>
      <c r="W15" s="2"/>
    </row>
    <row r="16" spans="1:23" ht="32" customHeight="1" x14ac:dyDescent="0.2">
      <c r="A16" s="26">
        <v>6.1</v>
      </c>
      <c r="B16" s="27" t="s">
        <v>40</v>
      </c>
      <c r="C16" s="28" t="s">
        <v>38</v>
      </c>
      <c r="D16" s="14"/>
      <c r="E16" s="14"/>
      <c r="F16" s="28" t="s">
        <v>119</v>
      </c>
      <c r="G16" s="29" cm="1">
        <f t="array" ref="G16">IFERROR(INDEX(Data!AD13:AD24,_xlfn.XMATCH("international_"&amp;C6&amp;D16,Data!AC13:AC24)),0)</f>
        <v>0</v>
      </c>
      <c r="H16" s="29" t="s">
        <v>5</v>
      </c>
      <c r="W16" s="2"/>
    </row>
    <row r="17" spans="1:23" ht="60" customHeight="1" x14ac:dyDescent="0.2">
      <c r="A17" s="26">
        <v>7.1</v>
      </c>
      <c r="B17" s="27" t="s">
        <v>41</v>
      </c>
      <c r="C17" s="28" t="s">
        <v>3</v>
      </c>
      <c r="D17" s="14"/>
      <c r="E17" s="14"/>
      <c r="F17" s="28" t="s">
        <v>123</v>
      </c>
      <c r="G17" s="29" cm="1">
        <f t="array" ref="G17">IFERROR(INDEX(Data!$AK$13:$AK$20,_xlfn.XMATCH("local_"&amp;C6&amp;D17,Data!$AJ$13:$AJ$20)),0)</f>
        <v>0</v>
      </c>
      <c r="H17" s="28" t="s">
        <v>5</v>
      </c>
      <c r="W17" s="2"/>
    </row>
    <row r="18" spans="1:23" ht="17" thickBot="1" x14ac:dyDescent="0.25">
      <c r="A18" s="1"/>
      <c r="B18" s="1"/>
      <c r="D18" s="1"/>
      <c r="E18" s="1"/>
    </row>
    <row r="19" spans="1:23" ht="18" customHeight="1" thickBot="1" x14ac:dyDescent="0.25">
      <c r="A19" s="51" t="s">
        <v>33</v>
      </c>
      <c r="B19" s="52"/>
      <c r="C19" s="52"/>
      <c r="D19" s="52"/>
      <c r="E19" s="52"/>
      <c r="F19" s="52"/>
      <c r="G19" s="36">
        <f>SUM(G21:G28)</f>
        <v>0</v>
      </c>
      <c r="H19" s="31"/>
    </row>
    <row r="20" spans="1:23" ht="32" x14ac:dyDescent="0.2">
      <c r="A20" s="19" t="s">
        <v>16</v>
      </c>
      <c r="B20" s="68" t="s">
        <v>31</v>
      </c>
      <c r="C20" s="69"/>
      <c r="D20" s="19" t="s">
        <v>114</v>
      </c>
      <c r="E20" s="20" t="s">
        <v>0</v>
      </c>
      <c r="F20" s="20" t="s">
        <v>15</v>
      </c>
      <c r="G20" s="35" t="s">
        <v>1</v>
      </c>
      <c r="H20" s="20" t="s">
        <v>20</v>
      </c>
    </row>
    <row r="21" spans="1:23" ht="32" customHeight="1" x14ac:dyDescent="0.2">
      <c r="A21" s="21">
        <v>1.2</v>
      </c>
      <c r="B21" s="61" t="s">
        <v>17</v>
      </c>
      <c r="C21" s="61"/>
      <c r="D21" s="14"/>
      <c r="E21" s="14"/>
      <c r="F21" s="14"/>
      <c r="G21" s="22">
        <f>IF(D21="نعم",4,0)</f>
        <v>0</v>
      </c>
      <c r="H21" s="23" t="s">
        <v>3</v>
      </c>
    </row>
    <row r="22" spans="1:23" ht="32" customHeight="1" x14ac:dyDescent="0.2">
      <c r="A22" s="21">
        <v>2.2000000000000002</v>
      </c>
      <c r="B22" s="61" t="s">
        <v>4</v>
      </c>
      <c r="C22" s="61"/>
      <c r="D22" s="14"/>
      <c r="E22" s="14"/>
      <c r="F22" s="14"/>
      <c r="G22" s="22">
        <f>IF(D22="نعم",4,0)</f>
        <v>0</v>
      </c>
      <c r="H22" s="23" t="s">
        <v>3</v>
      </c>
    </row>
    <row r="23" spans="1:23" ht="32" customHeight="1" x14ac:dyDescent="0.2">
      <c r="A23" s="21">
        <v>3.2</v>
      </c>
      <c r="B23" s="61" t="s">
        <v>6</v>
      </c>
      <c r="C23" s="61"/>
      <c r="D23" s="14"/>
      <c r="E23" s="14"/>
      <c r="F23" s="14"/>
      <c r="G23" s="22">
        <f>IF(D23="نعم",3,0)</f>
        <v>0</v>
      </c>
      <c r="H23" s="23" t="s">
        <v>3</v>
      </c>
    </row>
    <row r="24" spans="1:23" ht="32" customHeight="1" x14ac:dyDescent="0.2">
      <c r="A24" s="21">
        <v>4.2</v>
      </c>
      <c r="B24" s="61" t="s">
        <v>18</v>
      </c>
      <c r="C24" s="61"/>
      <c r="D24" s="14"/>
      <c r="E24" s="14"/>
      <c r="F24" s="14"/>
      <c r="G24" s="22">
        <f>IF(D24="نعم",3,0)</f>
        <v>0</v>
      </c>
      <c r="H24" s="23" t="s">
        <v>3</v>
      </c>
    </row>
    <row r="25" spans="1:23" ht="32" customHeight="1" x14ac:dyDescent="0.2">
      <c r="A25" s="21">
        <v>5.2</v>
      </c>
      <c r="B25" s="61" t="s">
        <v>19</v>
      </c>
      <c r="C25" s="61"/>
      <c r="D25" s="14"/>
      <c r="E25" s="14"/>
      <c r="F25" s="14"/>
      <c r="G25" s="22">
        <f>IF(D25="نعم",2,0)</f>
        <v>0</v>
      </c>
      <c r="H25" s="23" t="s">
        <v>3</v>
      </c>
    </row>
    <row r="26" spans="1:23" ht="32" customHeight="1" x14ac:dyDescent="0.2">
      <c r="A26" s="21">
        <v>6.2</v>
      </c>
      <c r="B26" s="61" t="s">
        <v>8</v>
      </c>
      <c r="C26" s="61"/>
      <c r="D26" s="14"/>
      <c r="E26" s="14"/>
      <c r="F26" s="14"/>
      <c r="G26" s="22">
        <f>IF(D26="نعم",2,0)</f>
        <v>0</v>
      </c>
      <c r="H26" s="23" t="s">
        <v>3</v>
      </c>
    </row>
    <row r="27" spans="1:23" ht="32" customHeight="1" x14ac:dyDescent="0.2">
      <c r="A27" s="21">
        <v>7.2</v>
      </c>
      <c r="B27" s="61" t="s">
        <v>10</v>
      </c>
      <c r="C27" s="61"/>
      <c r="D27" s="14"/>
      <c r="E27" s="14"/>
      <c r="F27" s="14"/>
      <c r="G27" s="22">
        <f>IF(D27="نعم",1,0)</f>
        <v>0</v>
      </c>
      <c r="H27" s="23" t="s">
        <v>3</v>
      </c>
    </row>
    <row r="28" spans="1:23" ht="32" customHeight="1" x14ac:dyDescent="0.2">
      <c r="A28" s="21">
        <v>8.1999999999999993</v>
      </c>
      <c r="B28" s="61" t="s">
        <v>12</v>
      </c>
      <c r="C28" s="61"/>
      <c r="D28" s="39"/>
      <c r="E28" s="14"/>
      <c r="F28" s="23" t="s">
        <v>21</v>
      </c>
      <c r="G28" s="22">
        <f>IF(ISBLANK(D28),0,1)</f>
        <v>0</v>
      </c>
      <c r="H28" s="23" t="s">
        <v>3</v>
      </c>
    </row>
    <row r="29" spans="1:23" ht="17" thickBot="1" x14ac:dyDescent="0.25"/>
    <row r="30" spans="1:23" ht="18" customHeight="1" thickBot="1" x14ac:dyDescent="0.25">
      <c r="A30" s="64" t="s">
        <v>34</v>
      </c>
      <c r="B30" s="65"/>
      <c r="C30" s="65"/>
      <c r="D30" s="65"/>
      <c r="E30" s="65"/>
      <c r="F30" s="65"/>
      <c r="G30" s="38">
        <f>SUM(G32:G39)</f>
        <v>0</v>
      </c>
      <c r="H30" s="30"/>
    </row>
    <row r="31" spans="1:23" ht="32" x14ac:dyDescent="0.2">
      <c r="A31" s="17" t="s">
        <v>16</v>
      </c>
      <c r="B31" s="62" t="s">
        <v>32</v>
      </c>
      <c r="C31" s="63"/>
      <c r="D31" s="17" t="s">
        <v>50</v>
      </c>
      <c r="E31" s="18" t="s">
        <v>0</v>
      </c>
      <c r="F31" s="18" t="s">
        <v>15</v>
      </c>
      <c r="G31" s="37" t="s">
        <v>1</v>
      </c>
      <c r="H31" s="18" t="s">
        <v>20</v>
      </c>
    </row>
    <row r="32" spans="1:23" ht="32" customHeight="1" x14ac:dyDescent="0.2">
      <c r="A32" s="13">
        <v>1.3</v>
      </c>
      <c r="B32" s="60" t="s">
        <v>7</v>
      </c>
      <c r="C32" s="60"/>
      <c r="D32" s="14"/>
      <c r="E32" s="14"/>
      <c r="F32" s="15" t="s">
        <v>23</v>
      </c>
      <c r="G32" s="16" cm="1">
        <f t="array" ref="G32">INDEX(Data!$AR$8:$AR$35,_xlfn.XMATCH(SUBSTITUTE(B32," ","_")&amp;D32,Data!$AQ$8:$AQ$35))</f>
        <v>0</v>
      </c>
      <c r="H32" s="15" t="s">
        <v>5</v>
      </c>
    </row>
    <row r="33" spans="1:8" ht="32" customHeight="1" x14ac:dyDescent="0.2">
      <c r="A33" s="13">
        <v>2.2999999999999998</v>
      </c>
      <c r="B33" s="60" t="s">
        <v>22</v>
      </c>
      <c r="C33" s="60"/>
      <c r="D33" s="14"/>
      <c r="E33" s="14"/>
      <c r="F33" s="15" t="s">
        <v>24</v>
      </c>
      <c r="G33" s="16" cm="1">
        <f t="array" ref="G33">INDEX(Data!$AR$8:$AR$35,_xlfn.XMATCH(SUBSTITUTE(B33," ","_")&amp;D33,Data!$AQ$8:$AQ$35))</f>
        <v>0</v>
      </c>
      <c r="H33" s="15" t="s">
        <v>5</v>
      </c>
    </row>
    <row r="34" spans="1:8" ht="55" customHeight="1" x14ac:dyDescent="0.2">
      <c r="A34" s="13">
        <v>3.3</v>
      </c>
      <c r="B34" s="60" t="s">
        <v>9</v>
      </c>
      <c r="C34" s="60"/>
      <c r="D34" s="14"/>
      <c r="E34" s="14"/>
      <c r="F34" s="40" t="s">
        <v>25</v>
      </c>
      <c r="G34" s="16" cm="1">
        <f t="array" ref="G34">INDEX(Data!$AR$8:$AR$35,_xlfn.XMATCH(SUBSTITUTE(B34," ","_")&amp;D34,Data!$AQ$8:$AQ$35))</f>
        <v>0</v>
      </c>
      <c r="H34" s="15" t="s">
        <v>5</v>
      </c>
    </row>
    <row r="35" spans="1:8" ht="65" customHeight="1" x14ac:dyDescent="0.2">
      <c r="A35" s="13">
        <v>4.3</v>
      </c>
      <c r="B35" s="60" t="s">
        <v>11</v>
      </c>
      <c r="C35" s="60"/>
      <c r="D35" s="14"/>
      <c r="E35" s="14"/>
      <c r="F35" s="15" t="s">
        <v>26</v>
      </c>
      <c r="G35" s="16" cm="1">
        <f t="array" ref="G35">INDEX(Data!$AR$8:$AR$35,_xlfn.XMATCH(SUBSTITUTE(B35," ","_")&amp;D35,Data!$AQ$8:$AQ$35))</f>
        <v>0</v>
      </c>
      <c r="H35" s="15" t="s">
        <v>5</v>
      </c>
    </row>
    <row r="36" spans="1:8" ht="32" customHeight="1" x14ac:dyDescent="0.2">
      <c r="A36" s="13">
        <v>5.3</v>
      </c>
      <c r="B36" s="60" t="s">
        <v>13</v>
      </c>
      <c r="C36" s="60"/>
      <c r="D36" s="14"/>
      <c r="E36" s="14"/>
      <c r="F36" s="15" t="s">
        <v>26</v>
      </c>
      <c r="G36" s="16" cm="1">
        <f t="array" ref="G36">INDEX(Data!$AR$8:$AR$35,_xlfn.XMATCH(SUBSTITUTE(B36," ","_")&amp;D36,Data!$AQ$8:$AQ$35))</f>
        <v>0</v>
      </c>
      <c r="H36" s="15" t="s">
        <v>5</v>
      </c>
    </row>
    <row r="37" spans="1:8" ht="32" customHeight="1" x14ac:dyDescent="0.2">
      <c r="A37" s="13">
        <v>6.3</v>
      </c>
      <c r="B37" s="60" t="s">
        <v>14</v>
      </c>
      <c r="C37" s="60"/>
      <c r="D37" s="14"/>
      <c r="E37" s="14"/>
      <c r="F37" s="15" t="s">
        <v>27</v>
      </c>
      <c r="G37" s="16" cm="1">
        <f t="array" ref="G37">INDEX(Data!$AR$8:$AR$35,_xlfn.XMATCH(SUBSTITUTE(B37," ","_")&amp;D37,Data!$AQ$8:$AQ$35))</f>
        <v>0</v>
      </c>
      <c r="H37" s="15" t="s">
        <v>5</v>
      </c>
    </row>
    <row r="38" spans="1:8" ht="32" customHeight="1" x14ac:dyDescent="0.2">
      <c r="A38" s="13">
        <v>7.3</v>
      </c>
      <c r="B38" s="60" t="s">
        <v>28</v>
      </c>
      <c r="C38" s="60"/>
      <c r="D38" s="14"/>
      <c r="E38" s="14"/>
      <c r="F38" s="15" t="s">
        <v>27</v>
      </c>
      <c r="G38" s="16" cm="1">
        <f t="array" ref="G38">INDEX(Data!$AR$8:$AR$35,_xlfn.XMATCH(SUBSTITUTE(B38," ","_")&amp;D38,Data!$AQ$8:$AQ$35))</f>
        <v>0</v>
      </c>
      <c r="H38" s="15" t="s">
        <v>5</v>
      </c>
    </row>
    <row r="39" spans="1:8" ht="32" customHeight="1" x14ac:dyDescent="0.2">
      <c r="A39" s="13">
        <v>8.3000000000000007</v>
      </c>
      <c r="B39" s="60" t="s">
        <v>35</v>
      </c>
      <c r="C39" s="60"/>
      <c r="D39" s="14"/>
      <c r="E39" s="14"/>
      <c r="F39" s="15" t="s">
        <v>36</v>
      </c>
      <c r="G39" s="16" cm="1">
        <f t="array" ref="G39">INDEX(Data!$AR$8:$AR$35,_xlfn.XMATCH(SUBSTITUTE(B39," ","_")&amp;D39,Data!$AQ$8:$AQ$35))</f>
        <v>0</v>
      </c>
      <c r="H39" s="15" t="s">
        <v>5</v>
      </c>
    </row>
  </sheetData>
  <sheetProtection algorithmName="SHA-512" hashValue="/YuFcrWplV+sC5YT4cOjDohrFX3hifFaTjVeaxHlkOdbWMfPnHEUFK+DP4T4BbYgkLuc93wtWu5HLJNLkkS5fg==" saltValue="AGrLvLL7vunYX3lw4pVr5g==" spinCount="100000" sheet="1" selectLockedCells="1"/>
  <mergeCells count="36">
    <mergeCell ref="A8:H8"/>
    <mergeCell ref="B35:C35"/>
    <mergeCell ref="B36:C36"/>
    <mergeCell ref="B37:C37"/>
    <mergeCell ref="B38:C38"/>
    <mergeCell ref="B25:C25"/>
    <mergeCell ref="B26:C26"/>
    <mergeCell ref="B27:C27"/>
    <mergeCell ref="B20:C20"/>
    <mergeCell ref="B21:C21"/>
    <mergeCell ref="B22:C22"/>
    <mergeCell ref="B23:C23"/>
    <mergeCell ref="B24:C24"/>
    <mergeCell ref="B39:C39"/>
    <mergeCell ref="B28:C28"/>
    <mergeCell ref="B31:C31"/>
    <mergeCell ref="B32:C32"/>
    <mergeCell ref="B33:C33"/>
    <mergeCell ref="B34:C34"/>
    <mergeCell ref="A30:F30"/>
    <mergeCell ref="A1:B1"/>
    <mergeCell ref="C1:H1"/>
    <mergeCell ref="A7:B7"/>
    <mergeCell ref="C7:H7"/>
    <mergeCell ref="A19:F19"/>
    <mergeCell ref="A2:B2"/>
    <mergeCell ref="A6:B6"/>
    <mergeCell ref="C2:H2"/>
    <mergeCell ref="C6:H6"/>
    <mergeCell ref="A9:F9"/>
    <mergeCell ref="A4:B4"/>
    <mergeCell ref="C4:H4"/>
    <mergeCell ref="C5:H5"/>
    <mergeCell ref="A5:B5"/>
    <mergeCell ref="A3:B3"/>
    <mergeCell ref="C3:H3"/>
  </mergeCells>
  <dataValidations count="10">
    <dataValidation type="list" allowBlank="1" showInputMessage="1" showErrorMessage="1" sqref="C6:H6" xr:uid="{FBABB103-4B39-4C3F-BC06-F29140D62F97}">
      <formula1>مجال_التخصص_العلمي</formula1>
    </dataValidation>
    <dataValidation type="list" allowBlank="1" showInputMessage="1" showErrorMessage="1" sqref="D12" xr:uid="{8FFD1AE8-4B07-4A39-AFA1-AC2CA443FFEF}">
      <formula1>INDIRECT("Citation_"&amp;$C$6)</formula1>
    </dataValidation>
    <dataValidation type="list" allowBlank="1" showInputMessage="1" showErrorMessage="1" sqref="D13" xr:uid="{352D9D00-3C88-4FC4-9A19-7DD14D1E1783}">
      <formula1>INDIRECT("index_"&amp;$C$6)</formula1>
    </dataValidation>
    <dataValidation type="list" allowBlank="1" showInputMessage="1" showErrorMessage="1" sqref="D14" xr:uid="{A5BDEFBC-9984-4D6F-894D-6762C3824016}">
      <formula1>تأثير_الاستشهاد_المرتبط_بالمجال__Field_Weighted_Citation_Impact</formula1>
    </dataValidation>
    <dataValidation type="list" allowBlank="1" showInputMessage="1" showErrorMessage="1" sqref="D15" xr:uid="{683F0982-57A3-4AB9-AF4E-AD87B27F461F}">
      <formula1>INDIRECT("Number_"&amp;$C$6)</formula1>
    </dataValidation>
    <dataValidation type="list" allowBlank="1" showInputMessage="1" showErrorMessage="1" sqref="D16" xr:uid="{3973DD7D-AE03-4EC8-BFBD-A09695A875A6}">
      <formula1>INDIRECT("international_"&amp;$C$6)</formula1>
    </dataValidation>
    <dataValidation type="list" allowBlank="1" showInputMessage="1" showErrorMessage="1" sqref="D17" xr:uid="{DBA83B1B-D68B-4158-BC14-E791508FEE97}">
      <formula1>INDIRECT("local_"&amp;$C$6)</formula1>
    </dataValidation>
    <dataValidation type="whole" operator="greaterThan" allowBlank="1" showInputMessage="1" showErrorMessage="1" sqref="D28" xr:uid="{F2FAF55E-E0CF-4610-8AD2-92AF7AADFBD7}">
      <formula1>0</formula1>
    </dataValidation>
    <dataValidation type="list" allowBlank="1" showInputMessage="1" showErrorMessage="1" sqref="D32:D39" xr:uid="{8A65493B-2A6B-4F69-8AF8-610E66B4CFB5}">
      <formula1>INDIRECT(SUBSTITUTE(B32," ","_"))</formula1>
    </dataValidation>
    <dataValidation type="list" allowBlank="1" showInputMessage="1" showErrorMessage="1" sqref="D21:D27" xr:uid="{A4DE0DAB-487A-43D2-8DBB-B087C91445CA}">
      <formula1>"نعم,لا"</formula1>
    </dataValidation>
  </dataValidations>
  <pageMargins left="0.25" right="0.25" top="0.75" bottom="0.75" header="0.3" footer="0.3"/>
  <pageSetup paperSize="9" fitToHeight="0" orientation="landscape" horizontalDpi="1200" verticalDpi="1200" r:id="rId1"/>
  <rowBreaks count="3" manualBreakCount="3">
    <brk id="8" max="7" man="1"/>
    <brk id="18" max="7" man="1"/>
    <brk id="29" max="7" man="1"/>
  </rowBreaks>
  <colBreaks count="2" manualBreakCount="2">
    <brk id="8" max="13" man="1"/>
    <brk id="15" max="13"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31</vt:i4>
      </vt:variant>
    </vt:vector>
  </HeadingPairs>
  <TitlesOfParts>
    <vt:vector size="33" baseType="lpstr">
      <vt:lpstr>Data</vt:lpstr>
      <vt:lpstr>Evaluation Criteria</vt:lpstr>
      <vt:lpstr>Citation_الآداب_والعلوم_الإنسانية_Arts_and_humanities</vt:lpstr>
      <vt:lpstr>Citation_العلوم_الاجتماعية_Social_Sciences</vt:lpstr>
      <vt:lpstr>Citation_العلوم_الطبيعية_والهندسة_والتكنولوجيا_Natural_Science_Engineering_and_Technology</vt:lpstr>
      <vt:lpstr>Citation_علوم_الحياة_والطب_Life_Sciences_and_Medicine</vt:lpstr>
      <vt:lpstr>Index_الآداب_والعلوم_الإنسانية_Arts_and_humanities</vt:lpstr>
      <vt:lpstr>Index_العلوم_الاجتماعية_Social_Sciences</vt:lpstr>
      <vt:lpstr>Index_العلوم_الطبيعية_والهندسة_والتكنولوجيا_Natural_Science_Engineering_and_Technology</vt:lpstr>
      <vt:lpstr>Index_علوم_الحياة_والطب_Life_Sciences_and_Medicine</vt:lpstr>
      <vt:lpstr>International_الآداب_والعلوم_الإنسانية_Arts_and_humanities</vt:lpstr>
      <vt:lpstr>International_العلوم_الاجتماعية_Social_Sciences</vt:lpstr>
      <vt:lpstr>International_العلوم_الطبيعية_والهندسة_والتكنولوجيا_Natural_Science_Engineering_and_Technology</vt:lpstr>
      <vt:lpstr>International_علوم_الحياة_والطب_Life_Sciences_and_Medicine</vt:lpstr>
      <vt:lpstr>local_الآداب_والعلوم_الإنسانية_Arts_and_humanities</vt:lpstr>
      <vt:lpstr>local_العلوم_الاجتماعية_Social_Sciences</vt:lpstr>
      <vt:lpstr>local_العلوم_الطبيعية_والهندسة_والتكنولوجيا_Natural_Science_Engineering_and_Technology</vt:lpstr>
      <vt:lpstr>local_علوم_الحياة_والطب_Life_Sciences_and_Medicine</vt:lpstr>
      <vt:lpstr>Number_الآداب_والعلوم_الإنسانية_Arts_and_humanities</vt:lpstr>
      <vt:lpstr>Number_العلوم_الاجتماعية_Social_Sciences</vt:lpstr>
      <vt:lpstr>Number_العلوم_الطبيعية_والهندسة_والتكنولوجيا_Natural_Science_Engineering_and_Technology</vt:lpstr>
      <vt:lpstr>Number_علوم_الحياة_والطب_Life_Sciences_and_Medicine</vt:lpstr>
      <vt:lpstr>'Evaluation Criteria'!Print_Area</vt:lpstr>
      <vt:lpstr>التعاون_مع_مؤسسات_أكاديمية_تعليمية_وبحثية_دولية</vt:lpstr>
      <vt:lpstr>الحصول_على_براءات_إختراع</vt:lpstr>
      <vt:lpstr>الحصول_على_جوائز_الدولة_والنيل</vt:lpstr>
      <vt:lpstr>الحصول_علي_جوائز_أخري_ذات_الصلة</vt:lpstr>
      <vt:lpstr>المشاركة_في_إنشاء_أو_تقييم_مؤسسات_التعليم_العالي_في_مصر_أو_خارجها</vt:lpstr>
      <vt:lpstr>المشاركة_في_أنشطة_ومشروعات_تطوير_التعليم_العالي_في_مصر</vt:lpstr>
      <vt:lpstr>المشاركة_في_تطوير_اللوائح__وإنشاء_تخصصات_علمية_أو_برامج_جديدة</vt:lpstr>
      <vt:lpstr>المشاركة_في_تطوير_المعايير_القياسية_الأكاديمية_لجودة_التعليم_العالي_مع_الهيئة_القومية_لضمان_الجودة_والتعليم_والاعتماد_أو_وجود_دور_فعال_في_الجامعة_أو_الكلية_أدى_إلى_الحصول_على_اعتماد_الهيئة_أو_اعتماد_أي_جهات_دولية</vt:lpstr>
      <vt:lpstr>تأثير_الاستشهاد_المرتبط_بالمجال__Field_Weighted_Citation_Impact</vt:lpstr>
      <vt:lpstr>مجال_التخصص_العلمي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Doaa Kamal Eldin Kamel Hassan 036652</dc:creator>
  <cp:lastModifiedBy>doaa_kamaleldin@outlook.com</cp:lastModifiedBy>
  <cp:lastPrinted>2024-05-06T19:33:58Z</cp:lastPrinted>
  <dcterms:created xsi:type="dcterms:W3CDTF">2024-04-03T12:59:25Z</dcterms:created>
  <dcterms:modified xsi:type="dcterms:W3CDTF">2024-05-09T11:02:15Z</dcterms:modified>
</cp:coreProperties>
</file>